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8930" windowHeight="11070" tabRatio="909" activeTab="14"/>
  </bookViews>
  <sheets>
    <sheet name="БАРАБИНСК" sheetId="1" r:id="rId1"/>
    <sheet name="БЕРДСК" sheetId="2" r:id="rId2"/>
    <sheet name="ИСКИТИМ" sheetId="3" r:id="rId3"/>
    <sheet name="КАРАСУК" sheetId="4" r:id="rId4"/>
    <sheet name="КОЧЕНЕВО" sheetId="5" r:id="rId5"/>
    <sheet name="МОШКОВО" sheetId="6" r:id="rId6"/>
    <sheet name="ОРДЫНСК" sheetId="7" r:id="rId7"/>
    <sheet name="ЧАНЫ" sheetId="8" r:id="rId8"/>
    <sheet name="СВОД ПО ТО" sheetId="9" r:id="rId9"/>
    <sheet name="ГТ.КГ" sheetId="10" r:id="rId10"/>
    <sheet name="ЭПИД" sheetId="11" r:id="rId11"/>
    <sheet name="ГП,ГДиП" sheetId="12" r:id="rId12"/>
    <sheet name="ЗПП" sheetId="13" r:id="rId13"/>
    <sheet name="СВОД ПО УПРАВЛЕНИЮ" sheetId="14" r:id="rId14"/>
    <sheet name="ОБЩИЙ СВОД (ТО+УПРАВ)" sheetId="15" r:id="rId15"/>
  </sheets>
  <calcPr calcId="114210"/>
</workbook>
</file>

<file path=xl/calcChain.xml><?xml version="1.0" encoding="utf-8"?>
<calcChain xmlns="http://schemas.openxmlformats.org/spreadsheetml/2006/main">
  <c r="H16" i="15"/>
  <c r="H15"/>
  <c r="H14"/>
  <c r="I14"/>
  <c r="J14"/>
  <c r="K14"/>
  <c r="L14"/>
  <c r="D14"/>
  <c r="H17" i="9"/>
  <c r="H17" i="14"/>
  <c r="K17" i="9"/>
  <c r="K17" i="14"/>
  <c r="K17" i="15"/>
  <c r="H16" i="9"/>
  <c r="H16" i="14"/>
  <c r="K16" i="9"/>
  <c r="K16" i="14"/>
  <c r="K16" i="15"/>
  <c r="H15" i="9"/>
  <c r="H15" i="14"/>
  <c r="K15" i="9"/>
  <c r="K15" i="14"/>
  <c r="K15" i="15"/>
  <c r="H14" i="9"/>
  <c r="H14" i="14"/>
  <c r="K14" i="9"/>
  <c r="K14" i="14"/>
  <c r="H10" i="9"/>
  <c r="H10" i="14"/>
  <c r="H10" i="15"/>
  <c r="K10" i="9"/>
  <c r="K10" i="14"/>
  <c r="K10" i="15"/>
  <c r="D10"/>
  <c r="H9" i="9"/>
  <c r="H9" i="14"/>
  <c r="H9" i="15"/>
  <c r="K9" i="9"/>
  <c r="K9" i="14"/>
  <c r="K9" i="15"/>
  <c r="D9"/>
  <c r="H8" i="9"/>
  <c r="H8" i="14"/>
  <c r="H8" i="15"/>
  <c r="K8" i="9"/>
  <c r="K8" i="14"/>
  <c r="K8" i="15"/>
  <c r="D8"/>
  <c r="H7" i="9"/>
  <c r="H7" i="14"/>
  <c r="H7" i="15"/>
  <c r="K7" i="9"/>
  <c r="K7" i="14"/>
  <c r="K7" i="15"/>
  <c r="D7"/>
  <c r="I17" i="14"/>
  <c r="I17" i="9"/>
  <c r="I17" i="15"/>
  <c r="G17" i="14"/>
  <c r="G17" i="9"/>
  <c r="F17" i="14"/>
  <c r="F17" i="9"/>
  <c r="E17" i="14"/>
  <c r="E17" i="9"/>
  <c r="D17" i="14"/>
  <c r="L17"/>
  <c r="L17" i="9"/>
  <c r="L17" i="15"/>
  <c r="L16" i="14"/>
  <c r="L16" i="9"/>
  <c r="L16" i="15"/>
  <c r="J16" i="14"/>
  <c r="J16" i="9"/>
  <c r="J16" i="15"/>
  <c r="I16" i="14"/>
  <c r="I16" i="9"/>
  <c r="I16" i="15"/>
  <c r="G16" i="14"/>
  <c r="G16" i="9"/>
  <c r="F16" i="14"/>
  <c r="F16" i="9"/>
  <c r="E16" i="14"/>
  <c r="E16" i="9"/>
  <c r="D16" i="14"/>
  <c r="L15"/>
  <c r="L15" i="9"/>
  <c r="L15" i="15"/>
  <c r="J15" i="14"/>
  <c r="J15" i="9"/>
  <c r="J15" i="15"/>
  <c r="I15" i="14"/>
  <c r="I15" i="9"/>
  <c r="I15" i="15"/>
  <c r="G15" i="14"/>
  <c r="G15" i="9"/>
  <c r="F15" i="14"/>
  <c r="F15" i="9"/>
  <c r="E15" i="14"/>
  <c r="E15" i="9"/>
  <c r="D15" i="14"/>
  <c r="L14"/>
  <c r="L14" i="9"/>
  <c r="J14" i="14"/>
  <c r="J14" i="9"/>
  <c r="I14" i="14"/>
  <c r="I14" i="9"/>
  <c r="G14" i="14"/>
  <c r="G14" i="9"/>
  <c r="F14" i="14"/>
  <c r="F14" i="9"/>
  <c r="E14" i="14"/>
  <c r="E14" i="9"/>
  <c r="D14" i="14"/>
  <c r="M16"/>
  <c r="M16" i="9"/>
  <c r="M16" i="15"/>
  <c r="M15" i="14"/>
  <c r="M15" i="9"/>
  <c r="M15" i="15"/>
  <c r="M14" i="14"/>
  <c r="M14" i="9"/>
  <c r="M14" i="15"/>
  <c r="M13" i="14"/>
  <c r="M13" i="9"/>
  <c r="M13" i="15"/>
  <c r="M12" i="14"/>
  <c r="M12" i="9"/>
  <c r="M12" i="15"/>
  <c r="M11" i="14"/>
  <c r="M11" i="9"/>
  <c r="M11" i="15"/>
  <c r="J13" i="14"/>
  <c r="J13" i="9"/>
  <c r="J13" i="15"/>
  <c r="I13" i="14"/>
  <c r="I13" i="9"/>
  <c r="I13" i="15"/>
  <c r="J12" i="14"/>
  <c r="J12" i="9"/>
  <c r="J12" i="15"/>
  <c r="I12" i="14"/>
  <c r="I12" i="9"/>
  <c r="I12" i="15"/>
  <c r="J11" i="14"/>
  <c r="J11" i="9"/>
  <c r="J11" i="15"/>
  <c r="I11" i="14"/>
  <c r="I11" i="9"/>
  <c r="I11" i="15"/>
  <c r="E7" i="14"/>
  <c r="E7" i="9"/>
  <c r="E7" i="15"/>
  <c r="F7" i="14"/>
  <c r="F7" i="9"/>
  <c r="F7" i="15"/>
  <c r="G7" i="14"/>
  <c r="G7" i="9"/>
  <c r="G7" i="15"/>
  <c r="I7" i="14"/>
  <c r="I7" i="9"/>
  <c r="I7" i="15"/>
  <c r="J7" i="14"/>
  <c r="J7" i="9"/>
  <c r="J7" i="15"/>
  <c r="L7" i="14"/>
  <c r="L7" i="9"/>
  <c r="L7" i="15"/>
  <c r="M7" i="14"/>
  <c r="M7" i="9"/>
  <c r="M7" i="15"/>
  <c r="E8" i="14"/>
  <c r="E8" i="9"/>
  <c r="E8" i="15"/>
  <c r="F8" i="14"/>
  <c r="F8" i="9"/>
  <c r="F8" i="15"/>
  <c r="G8" i="14"/>
  <c r="G8" i="9"/>
  <c r="G8" i="15"/>
  <c r="I8" i="14"/>
  <c r="I8" i="9"/>
  <c r="I8" i="15"/>
  <c r="J8" i="14"/>
  <c r="J8" i="9"/>
  <c r="J8" i="15"/>
  <c r="L8" i="14"/>
  <c r="L8" i="9"/>
  <c r="L8" i="15"/>
  <c r="M8" i="14"/>
  <c r="M8" i="9"/>
  <c r="M8" i="15"/>
  <c r="E9" i="14"/>
  <c r="E9" i="9"/>
  <c r="E9" i="15"/>
  <c r="F9" i="14"/>
  <c r="F9" i="9"/>
  <c r="F9" i="15"/>
  <c r="G9" i="14"/>
  <c r="G9" i="9"/>
  <c r="G9" i="15"/>
  <c r="I9" i="14"/>
  <c r="I9" i="9"/>
  <c r="I9" i="15"/>
  <c r="J9" i="14"/>
  <c r="J9" i="9"/>
  <c r="J9" i="15"/>
  <c r="L9" i="14"/>
  <c r="L9" i="9"/>
  <c r="L9" i="15"/>
  <c r="M9" i="14"/>
  <c r="M9" i="9"/>
  <c r="M9" i="15"/>
  <c r="E10" i="14"/>
  <c r="E10" i="9"/>
  <c r="E10" i="15"/>
  <c r="F10" i="14"/>
  <c r="F10" i="9"/>
  <c r="F10" i="15"/>
  <c r="G10" i="14"/>
  <c r="G10" i="9"/>
  <c r="G10" i="15"/>
  <c r="I10" i="14"/>
  <c r="I10" i="9"/>
  <c r="I10" i="15"/>
  <c r="J10" i="14"/>
  <c r="J10" i="9"/>
  <c r="J10" i="15"/>
  <c r="L10" i="14"/>
  <c r="L10" i="9"/>
  <c r="L10" i="15"/>
  <c r="M10" i="14"/>
  <c r="M10" i="9"/>
  <c r="M10" i="15"/>
  <c r="D8" i="14"/>
  <c r="D9"/>
  <c r="D10"/>
  <c r="D7"/>
  <c r="D17" i="9"/>
  <c r="D16"/>
  <c r="D15"/>
  <c r="D14"/>
  <c r="D10"/>
  <c r="D9"/>
  <c r="D8"/>
  <c r="D7"/>
</calcChain>
</file>

<file path=xl/sharedStrings.xml><?xml version="1.0" encoding="utf-8"?>
<sst xmlns="http://schemas.openxmlformats.org/spreadsheetml/2006/main" count="899" uniqueCount="40">
  <si>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 24.12.2015</t>
    </r>
  </si>
  <si>
    <t>БАРАБИНСК</t>
  </si>
  <si>
    <t>№ стро-ки</t>
  </si>
  <si>
    <t>ВСЕГО (сумма граф 7 и 10)</t>
  </si>
  <si>
    <t xml:space="preserve">Требования к проводимой проверке </t>
  </si>
  <si>
    <t>Плановые проверки всего</t>
  </si>
  <si>
    <t>из них в отношении:</t>
  </si>
  <si>
    <t>Внеплановые проверки-всего</t>
  </si>
  <si>
    <t>санитарно-эпид. благополучие</t>
  </si>
  <si>
    <t>защита прав потребителей</t>
  </si>
  <si>
    <t>санитарно-эпид. благополучие и защита прав потребителей</t>
  </si>
  <si>
    <t>органов испольнитель-ной власти субъектов Российской Федерации</t>
  </si>
  <si>
    <t>органов местного самоуправления</t>
  </si>
  <si>
    <t>органа исполнительной власти субъектов Российской Федерации</t>
  </si>
  <si>
    <t>органа местного самоуправ-ления</t>
  </si>
  <si>
    <t>Общее количество проверок, проведенных в отношении юридических лиц и индивидуальных предпринимателей, в том числе органов исполнительной власти субъектов Российской Федерации и органов местного самоуправления</t>
  </si>
  <si>
    <t>01</t>
  </si>
  <si>
    <t>в т.ч. по обращениям (жалобам) заявителей, бесплатному консультированию и информированию по нормативам</t>
  </si>
  <si>
    <t>01.1</t>
  </si>
  <si>
    <t>Общее количество проверок, по итогам проведения которых выявлены правонарушения</t>
  </si>
  <si>
    <t>02</t>
  </si>
  <si>
    <t>Общее количество проверок, по итогам проведения которых выданы предписания- всего</t>
  </si>
  <si>
    <t>03</t>
  </si>
  <si>
    <t>в том числе со сроками устранения*: до 3 месяцев</t>
  </si>
  <si>
    <t>04</t>
  </si>
  <si>
    <t>х</t>
  </si>
  <si>
    <t>до 6 месяцев</t>
  </si>
  <si>
    <t>05</t>
  </si>
  <si>
    <t>до 12 месяцев</t>
  </si>
  <si>
    <t>06</t>
  </si>
  <si>
    <t>Общее количество выданных предписаний по итогам проведения проверок</t>
  </si>
  <si>
    <t>07</t>
  </si>
  <si>
    <t xml:space="preserve">Выявлено правонарушений </t>
  </si>
  <si>
    <t>08</t>
  </si>
  <si>
    <t>Общее количество административных наказаний, наложенных по итогам проверок с выявленными правонарушениями</t>
  </si>
  <si>
    <t>09</t>
  </si>
  <si>
    <t>Общее количество проверок внесенных в Единый реестр проверок</t>
  </si>
  <si>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24.12.2015</t>
    </r>
  </si>
  <si>
    <r>
      <t>Результаты проверок</t>
    </r>
    <r>
      <rPr>
        <b/>
        <sz val="11"/>
        <color indexed="8"/>
        <rFont val="Calibri"/>
        <family val="2"/>
        <charset val="204"/>
      </rPr>
      <t xml:space="preserve"> на  _____24.12.2015____________</t>
    </r>
  </si>
  <si>
    <t>Мошковский ТО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</si>
</sst>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8">
    <xf numFmtId="0" fontId="0" fillId="0" borderId="0" xfId="0"/>
    <xf numFmtId="0" fontId="1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19" fillId="0" borderId="10" xfId="0" applyFont="1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right" vertical="center" wrapText="1"/>
    </xf>
    <xf numFmtId="0" fontId="19" fillId="24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0" fillId="0" borderId="10" xfId="0" applyFill="1" applyBorder="1" applyAlignment="1">
      <alignment vertical="center" wrapText="1"/>
    </xf>
    <xf numFmtId="0" fontId="0" fillId="0" borderId="10" xfId="0" applyBorder="1" applyAlignment="1"/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19" fillId="25" borderId="10" xfId="0" applyFont="1" applyFill="1" applyBorder="1"/>
    <xf numFmtId="0" fontId="19" fillId="26" borderId="10" xfId="0" applyFont="1" applyFill="1" applyBorder="1"/>
    <xf numFmtId="0" fontId="19" fillId="25" borderId="1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42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Плохой 2" xfId="36"/>
    <cellStyle name="Пояснение 2" xfId="37"/>
    <cellStyle name="Примечание 2" xfId="38"/>
    <cellStyle name="Связанная ячейка 2" xfId="39"/>
    <cellStyle name="Текст предупреждения 2" xfId="40"/>
    <cellStyle name="Хороший 2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22"/>
  <sheetViews>
    <sheetView topLeftCell="A7" workbookViewId="0">
      <selection activeCell="K18" sqref="K1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B2" t="s">
        <v>1</v>
      </c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10</v>
      </c>
      <c r="E7" s="6">
        <v>3</v>
      </c>
      <c r="F7" s="6"/>
      <c r="G7" s="6">
        <v>7</v>
      </c>
      <c r="H7" s="6">
        <v>5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>
        <v>0</v>
      </c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9</v>
      </c>
      <c r="E9" s="6">
        <v>2</v>
      </c>
      <c r="F9" s="6"/>
      <c r="G9" s="6">
        <v>7</v>
      </c>
      <c r="H9" s="6">
        <v>5</v>
      </c>
      <c r="I9" s="6"/>
      <c r="J9" s="6"/>
      <c r="K9" s="6">
        <v>4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5</v>
      </c>
      <c r="E10" s="6">
        <v>1</v>
      </c>
      <c r="F10" s="6"/>
      <c r="G10" s="6">
        <v>4</v>
      </c>
      <c r="H10" s="6">
        <v>4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5</v>
      </c>
      <c r="E14" s="6">
        <v>1</v>
      </c>
      <c r="F14" s="6"/>
      <c r="G14" s="6">
        <v>4</v>
      </c>
      <c r="H14" s="6">
        <v>4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>
        <v>1</v>
      </c>
      <c r="F15" s="6"/>
      <c r="G15" s="6">
        <v>15</v>
      </c>
      <c r="H15" s="6">
        <v>11</v>
      </c>
      <c r="I15" s="6"/>
      <c r="J15" s="6"/>
      <c r="K15" s="6">
        <v>5</v>
      </c>
      <c r="L15" s="7"/>
      <c r="M15" s="7"/>
    </row>
    <row r="16" spans="2:13" ht="45">
      <c r="B16" s="4" t="s">
        <v>34</v>
      </c>
      <c r="C16" s="8" t="s">
        <v>35</v>
      </c>
      <c r="D16" s="6">
        <v>15</v>
      </c>
      <c r="E16" s="6">
        <v>1</v>
      </c>
      <c r="F16" s="6"/>
      <c r="G16" s="6">
        <v>14</v>
      </c>
      <c r="H16" s="6">
        <v>10</v>
      </c>
      <c r="I16" s="6"/>
      <c r="J16" s="6"/>
      <c r="K16" s="6">
        <v>4</v>
      </c>
      <c r="L16" s="7"/>
      <c r="M16" s="7"/>
    </row>
    <row r="17" spans="2:13" ht="30">
      <c r="B17" s="12" t="s">
        <v>36</v>
      </c>
      <c r="C17" s="2">
        <v>10</v>
      </c>
      <c r="D17" s="13">
        <v>10</v>
      </c>
      <c r="E17" s="13">
        <v>3</v>
      </c>
      <c r="F17" s="13"/>
      <c r="G17" s="13">
        <v>7</v>
      </c>
      <c r="H17" s="13">
        <v>5</v>
      </c>
      <c r="I17" s="13"/>
      <c r="J17" s="10" t="s">
        <v>25</v>
      </c>
      <c r="K17" s="13">
        <v>5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D16" sqref="D16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10</v>
      </c>
      <c r="E7" s="6">
        <v>10</v>
      </c>
      <c r="F7" s="6"/>
      <c r="G7" s="6"/>
      <c r="H7" s="6">
        <v>1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>
        <v>1</v>
      </c>
      <c r="F8" s="6"/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2</v>
      </c>
      <c r="E9" s="6">
        <v>2</v>
      </c>
      <c r="F9" s="6"/>
      <c r="G9" s="6"/>
      <c r="H9" s="6">
        <v>1</v>
      </c>
      <c r="I9" s="6"/>
      <c r="J9" s="6"/>
      <c r="K9" s="6">
        <v>1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2</v>
      </c>
      <c r="E10" s="6">
        <v>2</v>
      </c>
      <c r="F10" s="6"/>
      <c r="G10" s="6"/>
      <c r="H10" s="6">
        <v>1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2</v>
      </c>
      <c r="E14" s="6">
        <v>2</v>
      </c>
      <c r="F14" s="6"/>
      <c r="G14" s="6"/>
      <c r="H14" s="6">
        <v>1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3</v>
      </c>
      <c r="E15" s="6">
        <v>3</v>
      </c>
      <c r="F15" s="6"/>
      <c r="G15" s="6"/>
      <c r="H15" s="6">
        <v>2</v>
      </c>
      <c r="I15" s="6"/>
      <c r="J15" s="6"/>
      <c r="K15" s="6">
        <v>1</v>
      </c>
      <c r="L15" s="7"/>
      <c r="M15" s="7"/>
    </row>
    <row r="16" spans="2:13" ht="45">
      <c r="B16" s="4" t="s">
        <v>34</v>
      </c>
      <c r="C16" s="8" t="s">
        <v>35</v>
      </c>
      <c r="D16" s="6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M22"/>
  <sheetViews>
    <sheetView topLeftCell="B6" workbookViewId="0">
      <selection activeCell="E17" sqref="E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>
        <v>6</v>
      </c>
      <c r="F7" s="6"/>
      <c r="G7" s="6"/>
      <c r="H7" s="6">
        <v>1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/>
      <c r="E9" s="6"/>
      <c r="F9" s="6"/>
      <c r="G9" s="6"/>
      <c r="H9" s="6"/>
      <c r="I9" s="6"/>
      <c r="J9" s="6"/>
      <c r="K9" s="6"/>
      <c r="L9" s="7"/>
      <c r="M9" s="7"/>
    </row>
    <row r="10" spans="2:13" ht="45.75" customHeight="1">
      <c r="B10" s="4" t="s">
        <v>21</v>
      </c>
      <c r="C10" s="8" t="s">
        <v>22</v>
      </c>
      <c r="D10" s="6"/>
      <c r="E10" s="6"/>
      <c r="F10" s="6"/>
      <c r="G10" s="6"/>
      <c r="H10" s="6"/>
      <c r="I10" s="6"/>
      <c r="J10" s="6"/>
      <c r="K10" s="6"/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/>
      <c r="E14" s="6"/>
      <c r="F14" s="6"/>
      <c r="G14" s="6"/>
      <c r="H14" s="6"/>
      <c r="I14" s="6"/>
      <c r="J14" s="6"/>
      <c r="K14" s="6"/>
      <c r="L14" s="11"/>
      <c r="M14" s="7"/>
    </row>
    <row r="15" spans="2:13">
      <c r="B15" s="4" t="s">
        <v>32</v>
      </c>
      <c r="C15" s="8" t="s">
        <v>33</v>
      </c>
      <c r="D15" s="6"/>
      <c r="E15" s="6"/>
      <c r="F15" s="6"/>
      <c r="G15" s="6"/>
      <c r="H15" s="6"/>
      <c r="I15" s="6"/>
      <c r="J15" s="6"/>
      <c r="K15" s="6"/>
      <c r="L15" s="7"/>
      <c r="M15" s="7"/>
    </row>
    <row r="16" spans="2:13" ht="45">
      <c r="B16" s="4" t="s">
        <v>34</v>
      </c>
      <c r="C16" s="8" t="s">
        <v>35</v>
      </c>
      <c r="D16" s="6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>
        <v>6</v>
      </c>
      <c r="E17" s="13"/>
      <c r="F17" s="13"/>
      <c r="G17" s="13"/>
      <c r="H17" s="13">
        <v>1</v>
      </c>
      <c r="I17" s="13"/>
      <c r="J17" s="10" t="s">
        <v>25</v>
      </c>
      <c r="K17" s="13">
        <v>5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K18" sqref="K1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45" customHeight="1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4</v>
      </c>
      <c r="E7" s="6">
        <v>4</v>
      </c>
      <c r="F7" s="6"/>
      <c r="G7" s="6"/>
      <c r="H7" s="6">
        <v>2</v>
      </c>
      <c r="I7" s="6"/>
      <c r="J7" s="6"/>
      <c r="K7" s="6">
        <v>2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4</v>
      </c>
      <c r="E9" s="6">
        <v>4</v>
      </c>
      <c r="F9" s="6"/>
      <c r="G9" s="6"/>
      <c r="H9" s="6">
        <v>2</v>
      </c>
      <c r="I9" s="6"/>
      <c r="J9" s="6"/>
      <c r="K9" s="6">
        <v>2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3</v>
      </c>
      <c r="E10" s="6">
        <v>3</v>
      </c>
      <c r="F10" s="6"/>
      <c r="G10" s="6"/>
      <c r="H10" s="6">
        <v>2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3</v>
      </c>
      <c r="E14" s="6">
        <v>3</v>
      </c>
      <c r="F14" s="6"/>
      <c r="G14" s="6"/>
      <c r="H14" s="6">
        <v>2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25">
        <v>4</v>
      </c>
      <c r="E15" s="6">
        <v>9</v>
      </c>
      <c r="F15" s="6"/>
      <c r="G15" s="6"/>
      <c r="H15" s="6">
        <v>7</v>
      </c>
      <c r="I15" s="6"/>
      <c r="J15" s="6"/>
      <c r="K15" s="6">
        <v>2</v>
      </c>
      <c r="L15" s="7"/>
      <c r="M15" s="7"/>
    </row>
    <row r="16" spans="2:13" ht="45">
      <c r="B16" s="4" t="s">
        <v>34</v>
      </c>
      <c r="C16" s="8" t="s">
        <v>35</v>
      </c>
      <c r="D16" s="24"/>
      <c r="E16" s="6"/>
      <c r="F16" s="6"/>
      <c r="G16" s="6"/>
      <c r="H16" s="6"/>
      <c r="I16" s="6"/>
      <c r="J16" s="6"/>
      <c r="K16" s="6"/>
      <c r="L16" s="7"/>
      <c r="M16" s="7"/>
    </row>
    <row r="17" spans="2:13" ht="30">
      <c r="B17" s="12" t="s">
        <v>36</v>
      </c>
      <c r="C17" s="2">
        <v>10</v>
      </c>
      <c r="D17" s="13">
        <v>4</v>
      </c>
      <c r="E17" s="13">
        <v>4</v>
      </c>
      <c r="F17" s="13"/>
      <c r="G17" s="13"/>
      <c r="H17" s="13">
        <v>2</v>
      </c>
      <c r="I17" s="13"/>
      <c r="J17" s="10" t="s">
        <v>25</v>
      </c>
      <c r="K17" s="13">
        <v>2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K17" sqref="K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11</v>
      </c>
      <c r="E7" s="6"/>
      <c r="F7" s="6">
        <v>11</v>
      </c>
      <c r="G7" s="6"/>
      <c r="H7" s="6">
        <v>3</v>
      </c>
      <c r="I7" s="6"/>
      <c r="J7" s="6"/>
      <c r="K7" s="6">
        <v>8</v>
      </c>
      <c r="L7" s="7"/>
      <c r="M7" s="7"/>
    </row>
    <row r="8" spans="2:13" ht="45">
      <c r="B8" s="4" t="s">
        <v>17</v>
      </c>
      <c r="C8" s="5" t="s">
        <v>18</v>
      </c>
      <c r="D8" s="6">
        <v>8</v>
      </c>
      <c r="E8" s="6"/>
      <c r="F8" s="6">
        <v>8</v>
      </c>
      <c r="G8" s="6"/>
      <c r="H8" s="6"/>
      <c r="I8" s="6"/>
      <c r="J8" s="6"/>
      <c r="K8" s="6">
        <v>8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10</v>
      </c>
      <c r="E9" s="6"/>
      <c r="F9" s="6">
        <v>10</v>
      </c>
      <c r="G9" s="6"/>
      <c r="H9" s="6">
        <v>3</v>
      </c>
      <c r="I9" s="6"/>
      <c r="J9" s="6"/>
      <c r="K9" s="6">
        <v>7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1</v>
      </c>
      <c r="E10" s="6"/>
      <c r="F10" s="6">
        <v>1</v>
      </c>
      <c r="G10" s="6"/>
      <c r="H10" s="6">
        <v>1</v>
      </c>
      <c r="I10" s="6"/>
      <c r="J10" s="6"/>
      <c r="K10" s="6"/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</v>
      </c>
      <c r="E14" s="6"/>
      <c r="F14" s="6">
        <v>1</v>
      </c>
      <c r="G14" s="6"/>
      <c r="H14" s="6">
        <v>1</v>
      </c>
      <c r="I14" s="6"/>
      <c r="J14" s="6"/>
      <c r="K14" s="6"/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/>
      <c r="F15" s="6">
        <v>16</v>
      </c>
      <c r="G15" s="6"/>
      <c r="H15" s="6">
        <v>6</v>
      </c>
      <c r="I15" s="6"/>
      <c r="J15" s="6"/>
      <c r="K15" s="6">
        <v>10</v>
      </c>
      <c r="L15" s="7"/>
      <c r="M15" s="7"/>
    </row>
    <row r="16" spans="2:13" ht="45">
      <c r="B16" s="4" t="s">
        <v>34</v>
      </c>
      <c r="C16" s="8" t="s">
        <v>35</v>
      </c>
      <c r="D16" s="6">
        <v>17</v>
      </c>
      <c r="E16" s="6"/>
      <c r="F16" s="6">
        <v>17</v>
      </c>
      <c r="G16" s="6"/>
      <c r="H16" s="6">
        <v>6</v>
      </c>
      <c r="I16" s="6"/>
      <c r="J16" s="6"/>
      <c r="K16" s="6">
        <v>11</v>
      </c>
      <c r="L16" s="7"/>
      <c r="M16" s="7"/>
    </row>
    <row r="17" spans="2:13" ht="30">
      <c r="B17" s="12" t="s">
        <v>36</v>
      </c>
      <c r="C17" s="2">
        <v>10</v>
      </c>
      <c r="D17" s="13">
        <v>2</v>
      </c>
      <c r="E17" s="13"/>
      <c r="F17" s="13">
        <v>2</v>
      </c>
      <c r="G17" s="13"/>
      <c r="H17" s="13"/>
      <c r="I17" s="13"/>
      <c r="J17" s="10" t="s">
        <v>25</v>
      </c>
      <c r="K17" s="13">
        <v>2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B1:M22"/>
  <sheetViews>
    <sheetView topLeftCell="A4" workbookViewId="0">
      <selection activeCell="F10" sqref="F10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 ca="1">ГТ.КГ!D7+ЭПИД!D7+'ГП,ГДиП'!D7+ЗПП!D7</f>
        <v>31</v>
      </c>
      <c r="E7" s="6">
        <f ca="1">ГТ.КГ!E7+ЭПИД!E7+'ГП,ГДиП'!E7+ЗПП!E7</f>
        <v>20</v>
      </c>
      <c r="F7" s="6">
        <f ca="1">ГТ.КГ!F7+ЭПИД!F7+'ГП,ГДиП'!F7+ЗПП!F7</f>
        <v>11</v>
      </c>
      <c r="G7" s="6">
        <f ca="1">ГТ.КГ!G7+ЭПИД!G7+'ГП,ГДиП'!G7+ЗПП!G7</f>
        <v>0</v>
      </c>
      <c r="H7" s="6">
        <f ca="1">ГТ.КГ!H7+ЭПИД!H7+'ГП,ГДиП'!H7+ЗПП!H7</f>
        <v>7</v>
      </c>
      <c r="I7" s="6">
        <f ca="1">ГТ.КГ!I7+ЭПИД!I7+'ГП,ГДиП'!I7+ЗПП!I7</f>
        <v>0</v>
      </c>
      <c r="J7" s="6">
        <f ca="1">ГТ.КГ!J7+ЭПИД!J7+'ГП,ГДиП'!J7+ЗПП!J7</f>
        <v>0</v>
      </c>
      <c r="K7" s="6">
        <f ca="1">ГТ.КГ!K7+ЭПИД!K7+'ГП,ГДиП'!K7+ЗПП!K7</f>
        <v>24</v>
      </c>
      <c r="L7" s="6">
        <f ca="1">ГТ.КГ!L7+ЭПИД!L7+'ГП,ГДиП'!L7+ЗПП!L7</f>
        <v>0</v>
      </c>
      <c r="M7" s="6">
        <f ca="1">ГТ.КГ!M7+ЭПИД!M7+'ГП,ГДиП'!M7+ЗПП!M7</f>
        <v>0</v>
      </c>
    </row>
    <row r="8" spans="2:13" ht="45">
      <c r="B8" s="4" t="s">
        <v>17</v>
      </c>
      <c r="C8" s="5" t="s">
        <v>18</v>
      </c>
      <c r="D8" s="6">
        <f ca="1">ГТ.КГ!D8+ЭПИД!D8+'ГП,ГДиП'!D8+ЗПП!D8</f>
        <v>9</v>
      </c>
      <c r="E8" s="6">
        <f ca="1">ГТ.КГ!E8+ЭПИД!E8+'ГП,ГДиП'!E8+ЗПП!E8</f>
        <v>1</v>
      </c>
      <c r="F8" s="6">
        <f ca="1">ГТ.КГ!F8+ЭПИД!F8+'ГП,ГДиП'!F8+ЗПП!F8</f>
        <v>8</v>
      </c>
      <c r="G8" s="6">
        <f ca="1">ГТ.КГ!G8+ЭПИД!G8+'ГП,ГДиП'!G8+ЗПП!G8</f>
        <v>0</v>
      </c>
      <c r="H8" s="6">
        <f ca="1">ГТ.КГ!H8+ЭПИД!H8+'ГП,ГДиП'!H8+ЗПП!H8</f>
        <v>0</v>
      </c>
      <c r="I8" s="6">
        <f ca="1">ГТ.КГ!I8+ЭПИД!I8+'ГП,ГДиП'!I8+ЗПП!I8</f>
        <v>0</v>
      </c>
      <c r="J8" s="6">
        <f ca="1">ГТ.КГ!J8+ЭПИД!J8+'ГП,ГДиП'!J8+ЗПП!J8</f>
        <v>0</v>
      </c>
      <c r="K8" s="6">
        <f ca="1">ГТ.КГ!K8+ЭПИД!K8+'ГП,ГДиП'!K8+ЗПП!K8</f>
        <v>9</v>
      </c>
      <c r="L8" s="6">
        <f ca="1">ГТ.КГ!L8+ЭПИД!L8+'ГП,ГДиП'!L8+ЗПП!L8</f>
        <v>0</v>
      </c>
      <c r="M8" s="6">
        <f ca="1">ГТ.КГ!M8+ЭПИД!M8+'ГП,ГДиП'!M8+ЗПП!M8</f>
        <v>0</v>
      </c>
    </row>
    <row r="9" spans="2:13" ht="43.5" customHeight="1">
      <c r="B9" s="4" t="s">
        <v>19</v>
      </c>
      <c r="C9" s="5" t="s">
        <v>20</v>
      </c>
      <c r="D9" s="6">
        <f ca="1">ГТ.КГ!D9+ЭПИД!D9+'ГП,ГДиП'!D9+ЗПП!D9</f>
        <v>16</v>
      </c>
      <c r="E9" s="6">
        <f ca="1">ГТ.КГ!E9+ЭПИД!E9+'ГП,ГДиП'!E9+ЗПП!E9</f>
        <v>6</v>
      </c>
      <c r="F9" s="6">
        <f ca="1">ГТ.КГ!F9+ЭПИД!F9+'ГП,ГДиП'!F9+ЗПП!F9</f>
        <v>10</v>
      </c>
      <c r="G9" s="6">
        <f ca="1">ГТ.КГ!G9+ЭПИД!G9+'ГП,ГДиП'!G9+ЗПП!G9</f>
        <v>0</v>
      </c>
      <c r="H9" s="6">
        <f ca="1">ГТ.КГ!H9+ЭПИД!H9+'ГП,ГДиП'!H9+ЗПП!H9</f>
        <v>6</v>
      </c>
      <c r="I9" s="6">
        <f ca="1">ГТ.КГ!I9+ЭПИД!I9+'ГП,ГДиП'!I9+ЗПП!I9</f>
        <v>0</v>
      </c>
      <c r="J9" s="6">
        <f ca="1">ГТ.КГ!J9+ЭПИД!J9+'ГП,ГДиП'!J9+ЗПП!J9</f>
        <v>0</v>
      </c>
      <c r="K9" s="6">
        <f ca="1">ГТ.КГ!K9+ЭПИД!K9+'ГП,ГДиП'!K9+ЗПП!K9</f>
        <v>10</v>
      </c>
      <c r="L9" s="6">
        <f ca="1">ГТ.КГ!L9+ЭПИД!L9+'ГП,ГДиП'!L9+ЗПП!L9</f>
        <v>0</v>
      </c>
      <c r="M9" s="6">
        <f ca="1">ГТ.КГ!M9+ЭПИД!M9+'ГП,ГДиП'!M9+ЗПП!M9</f>
        <v>0</v>
      </c>
    </row>
    <row r="10" spans="2:13" ht="45.75" customHeight="1">
      <c r="B10" s="4" t="s">
        <v>21</v>
      </c>
      <c r="C10" s="8" t="s">
        <v>22</v>
      </c>
      <c r="D10" s="6">
        <f ca="1">ГТ.КГ!D10+ЭПИД!D10+'ГП,ГДиП'!D10+ЗПП!D10</f>
        <v>6</v>
      </c>
      <c r="E10" s="6">
        <f ca="1">ГТ.КГ!E10+ЭПИД!E10+'ГП,ГДиП'!E10+ЗПП!E10</f>
        <v>5</v>
      </c>
      <c r="F10" s="6">
        <f ca="1">ГТ.КГ!F10+ЭПИД!F10+'ГП,ГДиП'!F10+ЗПП!F10</f>
        <v>1</v>
      </c>
      <c r="G10" s="6">
        <f ca="1">ГТ.КГ!G10+ЭПИД!G10+'ГП,ГДиП'!G10+ЗПП!G10</f>
        <v>0</v>
      </c>
      <c r="H10" s="6">
        <f ca="1">ГТ.КГ!H10+ЭПИД!H10+'ГП,ГДиП'!H10+ЗПП!H10</f>
        <v>4</v>
      </c>
      <c r="I10" s="6">
        <f ca="1">ГТ.КГ!I10+ЭПИД!I10+'ГП,ГДиП'!I10+ЗПП!I10</f>
        <v>0</v>
      </c>
      <c r="J10" s="6">
        <f ca="1">ГТ.КГ!J10+ЭПИД!J10+'ГП,ГДиП'!J10+ЗПП!J10</f>
        <v>0</v>
      </c>
      <c r="K10" s="6">
        <f ca="1">ГТ.КГ!K10+ЭПИД!K10+'ГП,ГДиП'!K10+ЗПП!K10</f>
        <v>2</v>
      </c>
      <c r="L10" s="6">
        <f ca="1">ГТ.КГ!L10+ЭПИД!L10+'ГП,ГДиП'!L10+ЗПП!L10</f>
        <v>0</v>
      </c>
      <c r="M10" s="6">
        <f ca="1">ГТ.КГ!M10+ЭПИД!M10+'ГП,ГДиП'!M10+ЗПП!M10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ГТ.КГ!I11+ЭПИД!I11+'ГП,ГДиП'!I11+ЗПП!I11</f>
        <v>0</v>
      </c>
      <c r="J11" s="6">
        <f ca="1">ГТ.КГ!J11+ЭПИД!J11+'ГП,ГДиП'!J11+ЗПП!J11</f>
        <v>0</v>
      </c>
      <c r="K11" s="10" t="s">
        <v>25</v>
      </c>
      <c r="L11" s="10" t="s">
        <v>25</v>
      </c>
      <c r="M11" s="6">
        <f ca="1">ГТ.КГ!M11+ЭПИД!M11+'ГП,ГДиП'!M11+ЗПП!M11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ГТ.КГ!I12+ЭПИД!I12+'ГП,ГДиП'!I12+ЗПП!I12</f>
        <v>0</v>
      </c>
      <c r="J12" s="6">
        <f ca="1">ГТ.КГ!J12+ЭПИД!J12+'ГП,ГДиП'!J12+ЗПП!J12</f>
        <v>0</v>
      </c>
      <c r="K12" s="10" t="s">
        <v>25</v>
      </c>
      <c r="L12" s="10" t="s">
        <v>25</v>
      </c>
      <c r="M12" s="6">
        <f ca="1">ГТ.КГ!M12+ЭПИД!M12+'ГП,ГДиП'!M12+ЗПП!M12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ГТ.КГ!I13+ЭПИД!I13+'ГП,ГДиП'!I13+ЗПП!I13</f>
        <v>0</v>
      </c>
      <c r="J13" s="6">
        <f ca="1">ГТ.КГ!J13+ЭПИД!J13+'ГП,ГДиП'!J13+ЗПП!J13</f>
        <v>0</v>
      </c>
      <c r="K13" s="10" t="s">
        <v>25</v>
      </c>
      <c r="L13" s="10" t="s">
        <v>25</v>
      </c>
      <c r="M13" s="6">
        <f ca="1">ГТ.КГ!M13+ЭПИД!M13+'ГП,ГДиП'!M13+ЗПП!M13</f>
        <v>0</v>
      </c>
    </row>
    <row r="14" spans="2:13" ht="30">
      <c r="B14" s="4" t="s">
        <v>30</v>
      </c>
      <c r="C14" s="8" t="s">
        <v>31</v>
      </c>
      <c r="D14" s="6">
        <f ca="1">ГТ.КГ!D14+ЭПИД!D14+'ГП,ГДиП'!D14+ЗПП!D14</f>
        <v>6</v>
      </c>
      <c r="E14" s="6">
        <f ca="1">ГТ.КГ!E14+ЭПИД!E14+'ГП,ГДиП'!E14+ЗПП!E14</f>
        <v>5</v>
      </c>
      <c r="F14" s="6">
        <f ca="1">ГТ.КГ!F14+ЭПИД!F14+'ГП,ГДиП'!F14+ЗПП!F14</f>
        <v>1</v>
      </c>
      <c r="G14" s="6">
        <f ca="1">ГТ.КГ!G14+ЭПИД!G14+'ГП,ГДиП'!G14+ЗПП!G14</f>
        <v>0</v>
      </c>
      <c r="H14" s="6">
        <f ca="1">ГТ.КГ!H14+ЭПИД!H14+'ГП,ГДиП'!H14+ЗПП!H14</f>
        <v>4</v>
      </c>
      <c r="I14" s="6">
        <f ca="1">ГТ.КГ!I14+ЭПИД!I14+'ГП,ГДиП'!I14+ЗПП!I14</f>
        <v>0</v>
      </c>
      <c r="J14" s="6">
        <f ca="1">ГТ.КГ!J14+ЭПИД!J14+'ГП,ГДиП'!J14+ЗПП!J14</f>
        <v>0</v>
      </c>
      <c r="K14" s="6">
        <f ca="1">ГТ.КГ!K14+ЭПИД!K14+'ГП,ГДиП'!K14+ЗПП!K14</f>
        <v>2</v>
      </c>
      <c r="L14" s="6">
        <f ca="1">ГТ.КГ!L14+ЭПИД!L14+'ГП,ГДиП'!L14+ЗПП!L14</f>
        <v>0</v>
      </c>
      <c r="M14" s="6">
        <f ca="1">ГТ.КГ!M14+ЭПИД!M14+'ГП,ГДиП'!M14+ЗПП!M14</f>
        <v>0</v>
      </c>
    </row>
    <row r="15" spans="2:13">
      <c r="B15" s="4" t="s">
        <v>32</v>
      </c>
      <c r="C15" s="8" t="s">
        <v>33</v>
      </c>
      <c r="D15" s="6">
        <f ca="1">ГТ.КГ!D15+ЭПИД!D15+'ГП,ГДиП'!D15+ЗПП!D15</f>
        <v>23</v>
      </c>
      <c r="E15" s="6">
        <f ca="1">ГТ.КГ!E15+ЭПИД!E15+'ГП,ГДиП'!E15+ЗПП!E15</f>
        <v>12</v>
      </c>
      <c r="F15" s="6">
        <f ca="1">ГТ.КГ!F15+ЭПИД!F15+'ГП,ГДиП'!F15+ЗПП!F15</f>
        <v>16</v>
      </c>
      <c r="G15" s="6">
        <f ca="1">ГТ.КГ!G15+ЭПИД!G15+'ГП,ГДиП'!G15+ЗПП!G15</f>
        <v>0</v>
      </c>
      <c r="H15" s="6">
        <f ca="1">ГТ.КГ!H15+ЭПИД!H15+'ГП,ГДиП'!H15+ЗПП!H15</f>
        <v>15</v>
      </c>
      <c r="I15" s="6">
        <f ca="1">ГТ.КГ!I15+ЭПИД!I15+'ГП,ГДиП'!I15+ЗПП!I15</f>
        <v>0</v>
      </c>
      <c r="J15" s="6">
        <f ca="1">ГТ.КГ!J15+ЭПИД!J15+'ГП,ГДиП'!J15+ЗПП!J15</f>
        <v>0</v>
      </c>
      <c r="K15" s="6">
        <f ca="1">ГТ.КГ!K15+ЭПИД!K15+'ГП,ГДиП'!K15+ЗПП!K15</f>
        <v>13</v>
      </c>
      <c r="L15" s="6">
        <f ca="1">ГТ.КГ!L15+ЭПИД!L15+'ГП,ГДиП'!L15+ЗПП!L15</f>
        <v>0</v>
      </c>
      <c r="M15" s="6">
        <f ca="1">ГТ.КГ!M15+ЭПИД!M15+'ГП,ГДиП'!M15+ЗПП!M15</f>
        <v>0</v>
      </c>
    </row>
    <row r="16" spans="2:13" ht="45">
      <c r="B16" s="4" t="s">
        <v>34</v>
      </c>
      <c r="C16" s="8" t="s">
        <v>35</v>
      </c>
      <c r="D16" s="6">
        <f ca="1">ГТ.КГ!D16+ЭПИД!D16+'ГП,ГДиП'!D16+ЗПП!D16</f>
        <v>17</v>
      </c>
      <c r="E16" s="6">
        <f ca="1">ГТ.КГ!E16+ЭПИД!E16+'ГП,ГДиП'!E16+ЗПП!E16</f>
        <v>0</v>
      </c>
      <c r="F16" s="6">
        <f ca="1">ГТ.КГ!F16+ЭПИД!F16+'ГП,ГДиП'!F16+ЗПП!F16</f>
        <v>17</v>
      </c>
      <c r="G16" s="6">
        <f ca="1">ГТ.КГ!G16+ЭПИД!G16+'ГП,ГДиП'!G16+ЗПП!G16</f>
        <v>0</v>
      </c>
      <c r="H16" s="6">
        <f ca="1">ГТ.КГ!H16+ЭПИД!H16+'ГП,ГДиП'!H16+ЗПП!H16</f>
        <v>6</v>
      </c>
      <c r="I16" s="6">
        <f ca="1">ГТ.КГ!I16+ЭПИД!I16+'ГП,ГДиП'!I16+ЗПП!I16</f>
        <v>0</v>
      </c>
      <c r="J16" s="6">
        <f ca="1">ГТ.КГ!J16+ЭПИД!J16+'ГП,ГДиП'!J16+ЗПП!J16</f>
        <v>0</v>
      </c>
      <c r="K16" s="6">
        <f ca="1">ГТ.КГ!K16+ЭПИД!K16+'ГП,ГДиП'!K16+ЗПП!K16</f>
        <v>11</v>
      </c>
      <c r="L16" s="6">
        <f ca="1">ГТ.КГ!L16+ЭПИД!L16+'ГП,ГДиП'!L16+ЗПП!L16</f>
        <v>0</v>
      </c>
      <c r="M16" s="6">
        <f ca="1">ГТ.КГ!M16+ЭПИД!M16+'ГП,ГДиП'!M16+ЗПП!M16</f>
        <v>0</v>
      </c>
    </row>
    <row r="17" spans="2:13" ht="30">
      <c r="B17" s="12" t="s">
        <v>36</v>
      </c>
      <c r="C17" s="2">
        <v>10</v>
      </c>
      <c r="D17" s="6">
        <f ca="1">ГТ.КГ!D17+ЭПИД!D17+'ГП,ГДиП'!D17+ЗПП!D17</f>
        <v>12</v>
      </c>
      <c r="E17" s="6">
        <f ca="1">ГТ.КГ!E17+ЭПИД!E17+'ГП,ГДиП'!E17+ЗПП!E17</f>
        <v>4</v>
      </c>
      <c r="F17" s="6">
        <f ca="1">ГТ.КГ!F17+ЭПИД!F17+'ГП,ГДиП'!F17+ЗПП!F17</f>
        <v>2</v>
      </c>
      <c r="G17" s="6">
        <f ca="1">ГТ.КГ!G17+ЭПИД!G17+'ГП,ГДиП'!G17+ЗПП!G17</f>
        <v>0</v>
      </c>
      <c r="H17" s="6">
        <f ca="1">ГТ.КГ!H17+ЭПИД!H17+'ГП,ГДиП'!H17+ЗПП!H17</f>
        <v>3</v>
      </c>
      <c r="I17" s="6">
        <f ca="1">ГТ.КГ!I17+ЭПИД!I17+'ГП,ГДиП'!I17+ЗПП!I17</f>
        <v>0</v>
      </c>
      <c r="J17" s="10" t="s">
        <v>25</v>
      </c>
      <c r="K17" s="6">
        <f ca="1">ГТ.КГ!K17+ЭПИД!K17+'ГП,ГДиП'!K17+ЗПП!K17</f>
        <v>9</v>
      </c>
      <c r="L17" s="6">
        <f ca="1">ГТ.КГ!L17+ЭПИД!L17+'ГП,ГДиП'!L17+ЗПП!L17</f>
        <v>0</v>
      </c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-0.499984740745262"/>
    <pageSetUpPr fitToPage="1"/>
  </sheetPr>
  <dimension ref="B1:M22"/>
  <sheetViews>
    <sheetView tabSelected="1" workbookViewId="0">
      <selection activeCell="M17" sqref="A1:M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27" t="s">
        <v>0</v>
      </c>
      <c r="K1" s="27"/>
      <c r="L1" s="27"/>
      <c r="M1" s="27"/>
    </row>
    <row r="2" spans="2:13">
      <c r="J2" s="27"/>
      <c r="K2" s="27"/>
      <c r="L2" s="27"/>
      <c r="M2" s="27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>H7+K7</f>
        <v>102</v>
      </c>
      <c r="E7" s="6">
        <f ca="1">'СВОД ПО ТО'!E7+'СВОД ПО УПРАВЛЕНИЮ'!E7</f>
        <v>46</v>
      </c>
      <c r="F7" s="6">
        <f ca="1">'СВОД ПО ТО'!F7+'СВОД ПО УПРАВЛЕНИЮ'!F7</f>
        <v>13</v>
      </c>
      <c r="G7" s="6">
        <f ca="1">'СВОД ПО ТО'!G7+'СВОД ПО УПРАВЛЕНИЮ'!G7</f>
        <v>37</v>
      </c>
      <c r="H7" s="6">
        <f ca="1">'СВОД ПО ТО'!H7+'СВОД ПО УПРАВЛЕНИЮ'!H7</f>
        <v>34</v>
      </c>
      <c r="I7" s="6">
        <f ca="1">'СВОД ПО ТО'!I7+'СВОД ПО УПРАВЛЕНИЮ'!I7</f>
        <v>0</v>
      </c>
      <c r="J7" s="6">
        <f ca="1">'СВОД ПО ТО'!J7+'СВОД ПО УПРАВЛЕНИЮ'!J7</f>
        <v>0</v>
      </c>
      <c r="K7" s="6">
        <f ca="1">'СВОД ПО ТО'!K7+'СВОД ПО УПРАВЛЕНИЮ'!K7</f>
        <v>68</v>
      </c>
      <c r="L7" s="6">
        <f ca="1">'СВОД ПО ТО'!L7+'СВОД ПО УПРАВЛЕНИЮ'!L7</f>
        <v>0</v>
      </c>
      <c r="M7" s="6">
        <f ca="1">'СВОД ПО ТО'!M7+'СВОД ПО УПРАВЛЕНИЮ'!M7</f>
        <v>0</v>
      </c>
    </row>
    <row r="8" spans="2:13" ht="45">
      <c r="B8" s="4" t="s">
        <v>17</v>
      </c>
      <c r="C8" s="5" t="s">
        <v>18</v>
      </c>
      <c r="D8" s="6">
        <f>H8+K8</f>
        <v>18</v>
      </c>
      <c r="E8" s="6">
        <f ca="1">'СВОД ПО ТО'!E8+'СВОД ПО УПРАВЛЕНИЮ'!E8</f>
        <v>6</v>
      </c>
      <c r="F8" s="6">
        <f ca="1">'СВОД ПО ТО'!F8+'СВОД ПО УПРАВЛЕНИЮ'!F8</f>
        <v>9</v>
      </c>
      <c r="G8" s="6">
        <f ca="1">'СВОД ПО ТО'!G8+'СВОД ПО УПРАВЛЕНИЮ'!G8</f>
        <v>3</v>
      </c>
      <c r="H8" s="6">
        <f ca="1">'СВОД ПО ТО'!H8+'СВОД ПО УПРАВЛЕНИЮ'!H8</f>
        <v>0</v>
      </c>
      <c r="I8" s="6">
        <f ca="1">'СВОД ПО ТО'!I8+'СВОД ПО УПРАВЛЕНИЮ'!I8</f>
        <v>0</v>
      </c>
      <c r="J8" s="6">
        <f ca="1">'СВОД ПО ТО'!J8+'СВОД ПО УПРАВЛЕНИЮ'!J8</f>
        <v>0</v>
      </c>
      <c r="K8" s="6">
        <f ca="1">'СВОД ПО ТО'!K8+'СВОД ПО УПРАВЛЕНИЮ'!K8</f>
        <v>18</v>
      </c>
      <c r="L8" s="6">
        <f ca="1">'СВОД ПО ТО'!L8+'СВОД ПО УПРАВЛЕНИЮ'!L8</f>
        <v>0</v>
      </c>
      <c r="M8" s="6">
        <f ca="1">'СВОД ПО ТО'!M8+'СВОД ПО УПРАВЛЕНИЮ'!M8</f>
        <v>0</v>
      </c>
    </row>
    <row r="9" spans="2:13" ht="43.5" customHeight="1">
      <c r="B9" s="4" t="s">
        <v>19</v>
      </c>
      <c r="C9" s="5" t="s">
        <v>20</v>
      </c>
      <c r="D9" s="6">
        <f>H9+K9</f>
        <v>82</v>
      </c>
      <c r="E9" s="6">
        <f ca="1">'СВОД ПО ТО'!E9+'СВОД ПО УПРАВЛЕНИЮ'!E9</f>
        <v>30</v>
      </c>
      <c r="F9" s="6">
        <f ca="1">'СВОД ПО ТО'!F9+'СВОД ПО УПРАВЛЕНИЮ'!F9</f>
        <v>11</v>
      </c>
      <c r="G9" s="6">
        <f ca="1">'СВОД ПО ТО'!G9+'СВОД ПО УПРАВЛЕНИЮ'!G9</f>
        <v>34</v>
      </c>
      <c r="H9" s="6">
        <f ca="1">'СВОД ПО ТО'!H9+'СВОД ПО УПРАВЛЕНИЮ'!H9</f>
        <v>33</v>
      </c>
      <c r="I9" s="6">
        <f ca="1">'СВОД ПО ТО'!I9+'СВОД ПО УПРАВЛЕНИЮ'!I9</f>
        <v>0</v>
      </c>
      <c r="J9" s="6">
        <f ca="1">'СВОД ПО ТО'!J9+'СВОД ПО УПРАВЛЕНИЮ'!J9</f>
        <v>0</v>
      </c>
      <c r="K9" s="6">
        <f ca="1">'СВОД ПО ТО'!K9+'СВОД ПО УПРАВЛЕНИЮ'!K9</f>
        <v>49</v>
      </c>
      <c r="L9" s="6">
        <f ca="1">'СВОД ПО ТО'!L9+'СВОД ПО УПРАВЛЕНИЮ'!L9</f>
        <v>0</v>
      </c>
      <c r="M9" s="6">
        <f ca="1">'СВОД ПО ТО'!M9+'СВОД ПО УПРАВЛЕНИЮ'!M9</f>
        <v>0</v>
      </c>
    </row>
    <row r="10" spans="2:13" ht="45.75" customHeight="1">
      <c r="B10" s="4" t="s">
        <v>21</v>
      </c>
      <c r="C10" s="8" t="s">
        <v>22</v>
      </c>
      <c r="D10" s="6">
        <f>H10+K10</f>
        <v>39</v>
      </c>
      <c r="E10" s="6">
        <f ca="1">'СВОД ПО ТО'!E10+'СВОД ПО УПРАВЛЕНИЮ'!E10</f>
        <v>25</v>
      </c>
      <c r="F10" s="6">
        <f ca="1">'СВОД ПО ТО'!F10+'СВОД ПО УПРАВЛЕНИЮ'!F10</f>
        <v>1</v>
      </c>
      <c r="G10" s="6">
        <f ca="1">'СВОД ПО ТО'!G10+'СВОД ПО УПРАВЛЕНИЮ'!G10</f>
        <v>13</v>
      </c>
      <c r="H10" s="6">
        <f ca="1">'СВОД ПО ТО'!H10+'СВОД ПО УПРАВЛЕНИЮ'!H10</f>
        <v>23</v>
      </c>
      <c r="I10" s="6">
        <f ca="1">'СВОД ПО ТО'!I10+'СВОД ПО УПРАВЛЕНИЮ'!I10</f>
        <v>0</v>
      </c>
      <c r="J10" s="6">
        <f ca="1">'СВОД ПО ТО'!J10+'СВОД ПО УПРАВЛЕНИЮ'!J10</f>
        <v>0</v>
      </c>
      <c r="K10" s="6">
        <f ca="1">'СВОД ПО ТО'!K10+'СВОД ПО УПРАВЛЕНИЮ'!K10</f>
        <v>16</v>
      </c>
      <c r="L10" s="6">
        <f ca="1">'СВОД ПО ТО'!L10+'СВОД ПО УПРАВЛЕНИЮ'!L10</f>
        <v>0</v>
      </c>
      <c r="M10" s="6">
        <f ca="1">'СВОД ПО ТО'!M10+'СВОД ПО УПРАВЛЕНИЮ'!M10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'СВОД ПО ТО'!I11+'СВОД ПО УПРАВЛЕНИЮ'!I11</f>
        <v>0</v>
      </c>
      <c r="J11" s="6">
        <f ca="1">'СВОД ПО ТО'!J11+'СВОД ПО УПРАВЛЕНИЮ'!J11</f>
        <v>0</v>
      </c>
      <c r="K11" s="10" t="s">
        <v>25</v>
      </c>
      <c r="L11" s="10" t="s">
        <v>25</v>
      </c>
      <c r="M11" s="6">
        <f ca="1">'СВОД ПО ТО'!M11+'СВОД ПО УПРАВЛЕНИЮ'!M11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'СВОД ПО ТО'!I12+'СВОД ПО УПРАВЛЕНИЮ'!I12</f>
        <v>0</v>
      </c>
      <c r="J12" s="6">
        <f ca="1">'СВОД ПО ТО'!J12+'СВОД ПО УПРАВЛЕНИЮ'!J12</f>
        <v>0</v>
      </c>
      <c r="K12" s="10" t="s">
        <v>25</v>
      </c>
      <c r="L12" s="10" t="s">
        <v>25</v>
      </c>
      <c r="M12" s="6">
        <f ca="1">'СВОД ПО ТО'!M12+'СВОД ПО УПРАВЛЕНИЮ'!M12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'СВОД ПО ТО'!I13+'СВОД ПО УПРАВЛЕНИЮ'!I13</f>
        <v>0</v>
      </c>
      <c r="J13" s="6">
        <f ca="1">'СВОД ПО ТО'!J13+'СВОД ПО УПРАВЛЕНИЮ'!J13</f>
        <v>0</v>
      </c>
      <c r="K13" s="10" t="s">
        <v>25</v>
      </c>
      <c r="L13" s="10" t="s">
        <v>25</v>
      </c>
      <c r="M13" s="6">
        <f ca="1">'СВОД ПО ТО'!M13+'СВОД ПО УПРАВЛЕНИЮ'!M13</f>
        <v>0</v>
      </c>
    </row>
    <row r="14" spans="2:13" ht="30">
      <c r="B14" s="4" t="s">
        <v>30</v>
      </c>
      <c r="C14" s="8" t="s">
        <v>31</v>
      </c>
      <c r="D14" s="6">
        <f>D10</f>
        <v>39</v>
      </c>
      <c r="E14" s="10" t="s">
        <v>25</v>
      </c>
      <c r="F14" s="10" t="s">
        <v>25</v>
      </c>
      <c r="G14" s="10" t="s">
        <v>25</v>
      </c>
      <c r="H14" s="6">
        <f ca="1">D14-16</f>
        <v>23</v>
      </c>
      <c r="I14" s="6">
        <f t="shared" ref="I14:L14" si="0">I10</f>
        <v>0</v>
      </c>
      <c r="J14" s="6">
        <f t="shared" si="0"/>
        <v>0</v>
      </c>
      <c r="K14" s="6">
        <f t="shared" si="0"/>
        <v>16</v>
      </c>
      <c r="L14" s="6">
        <f t="shared" si="0"/>
        <v>0</v>
      </c>
      <c r="M14" s="6">
        <f ca="1">'СВОД ПО ТО'!M14+'СВОД ПО УПРАВЛЕНИЮ'!M14</f>
        <v>0</v>
      </c>
    </row>
    <row r="15" spans="2:13">
      <c r="B15" s="4" t="s">
        <v>32</v>
      </c>
      <c r="C15" s="8" t="s">
        <v>33</v>
      </c>
      <c r="D15" s="6">
        <v>140</v>
      </c>
      <c r="E15" s="10" t="s">
        <v>25</v>
      </c>
      <c r="F15" s="10" t="s">
        <v>25</v>
      </c>
      <c r="G15" s="10" t="s">
        <v>25</v>
      </c>
      <c r="H15" s="26">
        <f ca="1">140-68</f>
        <v>72</v>
      </c>
      <c r="I15" s="6">
        <f ca="1">'СВОД ПО ТО'!I15+'СВОД ПО УПРАВЛЕНИЮ'!I15</f>
        <v>0</v>
      </c>
      <c r="J15" s="6">
        <f ca="1">'СВОД ПО ТО'!J15+'СВОД ПО УПРАВЛЕНИЮ'!J15</f>
        <v>0</v>
      </c>
      <c r="K15" s="6">
        <f ca="1">'СВОД ПО ТО'!K15+'СВОД ПО УПРАВЛЕНИЮ'!K15</f>
        <v>68</v>
      </c>
      <c r="L15" s="6">
        <f ca="1">'СВОД ПО ТО'!L15+'СВОД ПО УПРАВЛЕНИЮ'!L15</f>
        <v>0</v>
      </c>
      <c r="M15" s="6">
        <f ca="1">'СВОД ПО ТО'!M15+'СВОД ПО УПРАВЛЕНИЮ'!M15</f>
        <v>0</v>
      </c>
    </row>
    <row r="16" spans="2:13" ht="45">
      <c r="B16" s="4" t="s">
        <v>34</v>
      </c>
      <c r="C16" s="8" t="s">
        <v>35</v>
      </c>
      <c r="D16" s="6">
        <v>124</v>
      </c>
      <c r="E16" s="10" t="s">
        <v>25</v>
      </c>
      <c r="F16" s="10" t="s">
        <v>25</v>
      </c>
      <c r="G16" s="10" t="s">
        <v>25</v>
      </c>
      <c r="H16" s="26">
        <f ca="1">124-60</f>
        <v>64</v>
      </c>
      <c r="I16" s="6">
        <f ca="1">'СВОД ПО ТО'!I16+'СВОД ПО УПРАВЛЕНИЮ'!I16</f>
        <v>0</v>
      </c>
      <c r="J16" s="6">
        <f ca="1">'СВОД ПО ТО'!J16+'СВОД ПО УПРАВЛЕНИЮ'!J16</f>
        <v>0</v>
      </c>
      <c r="K16" s="6">
        <f ca="1">'СВОД ПО ТО'!K16+'СВОД ПО УПРАВЛЕНИЮ'!K16</f>
        <v>60</v>
      </c>
      <c r="L16" s="6">
        <f ca="1">'СВОД ПО ТО'!L16+'СВОД ПО УПРАВЛЕНИЮ'!L16</f>
        <v>0</v>
      </c>
      <c r="M16" s="6">
        <f ca="1">'СВОД ПО ТО'!M16+'СВОД ПО УПРАВЛЕНИЮ'!M16</f>
        <v>0</v>
      </c>
    </row>
    <row r="17" spans="2:13" ht="30">
      <c r="B17" s="12" t="s">
        <v>36</v>
      </c>
      <c r="C17" s="2">
        <v>10</v>
      </c>
      <c r="D17" s="6">
        <v>45</v>
      </c>
      <c r="E17" s="10" t="s">
        <v>25</v>
      </c>
      <c r="F17" s="10" t="s">
        <v>25</v>
      </c>
      <c r="G17" s="10" t="s">
        <v>25</v>
      </c>
      <c r="H17" s="26">
        <v>15</v>
      </c>
      <c r="I17" s="6">
        <f ca="1">'СВОД ПО ТО'!I17+'СВОД ПО УПРАВЛЕНИЮ'!I17</f>
        <v>0</v>
      </c>
      <c r="J17" s="10" t="s">
        <v>25</v>
      </c>
      <c r="K17" s="6">
        <f ca="1">'СВОД ПО ТО'!K17+'СВОД ПО УПРАВЛЕНИЮ'!K17</f>
        <v>30</v>
      </c>
      <c r="L17" s="6">
        <f ca="1">'СВОД ПО ТО'!L17+'СВОД ПО УПРАВЛЕНИЮ'!L17</f>
        <v>0</v>
      </c>
      <c r="M17" s="10" t="s">
        <v>25</v>
      </c>
    </row>
    <row r="22" spans="2:13">
      <c r="B22" s="14"/>
      <c r="H22" s="23"/>
      <c r="I22" s="23"/>
    </row>
  </sheetData>
  <mergeCells count="1">
    <mergeCell ref="J1:M2"/>
  </mergeCells>
  <phoneticPr fontId="20" type="noConversion"/>
  <pageMargins left="0.2" right="0.2" top="0.2" bottom="0.2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2"/>
  <sheetViews>
    <sheetView topLeftCell="A7" workbookViewId="0">
      <selection activeCell="D7" sqref="D7:M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37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15</v>
      </c>
      <c r="E7" s="6">
        <v>2</v>
      </c>
      <c r="F7" s="6"/>
      <c r="G7" s="6">
        <v>13</v>
      </c>
      <c r="H7" s="6">
        <v>6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5</v>
      </c>
      <c r="E8" s="6">
        <v>2</v>
      </c>
      <c r="F8" s="6"/>
      <c r="G8" s="6">
        <v>3</v>
      </c>
      <c r="H8" s="6"/>
      <c r="I8" s="6"/>
      <c r="J8" s="6"/>
      <c r="K8" s="6">
        <v>5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12</v>
      </c>
      <c r="E9" s="6">
        <v>2</v>
      </c>
      <c r="F9" s="6"/>
      <c r="G9" s="6">
        <v>10</v>
      </c>
      <c r="H9" s="6">
        <v>6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7</v>
      </c>
      <c r="E10" s="6">
        <v>2</v>
      </c>
      <c r="F10" s="6"/>
      <c r="G10" s="6">
        <v>5</v>
      </c>
      <c r="H10" s="6">
        <v>4</v>
      </c>
      <c r="I10" s="6"/>
      <c r="J10" s="6"/>
      <c r="K10" s="6">
        <v>3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7</v>
      </c>
      <c r="E14" s="6">
        <v>2</v>
      </c>
      <c r="F14" s="6"/>
      <c r="G14" s="6">
        <v>5</v>
      </c>
      <c r="H14" s="6">
        <v>4</v>
      </c>
      <c r="I14" s="6"/>
      <c r="J14" s="6"/>
      <c r="K14" s="6">
        <v>3</v>
      </c>
      <c r="L14" s="11"/>
      <c r="M14" s="7"/>
    </row>
    <row r="15" spans="2:13">
      <c r="B15" s="4" t="s">
        <v>32</v>
      </c>
      <c r="C15" s="8" t="s">
        <v>33</v>
      </c>
      <c r="D15" s="6">
        <v>16</v>
      </c>
      <c r="E15" s="6">
        <v>3</v>
      </c>
      <c r="F15" s="6"/>
      <c r="G15" s="6">
        <v>13</v>
      </c>
      <c r="H15" s="6">
        <v>9</v>
      </c>
      <c r="I15" s="6"/>
      <c r="J15" s="6"/>
      <c r="K15" s="6">
        <v>7</v>
      </c>
      <c r="L15" s="7"/>
      <c r="M15" s="7"/>
    </row>
    <row r="16" spans="2:13" ht="45">
      <c r="B16" s="4" t="s">
        <v>34</v>
      </c>
      <c r="C16" s="8" t="s">
        <v>35</v>
      </c>
      <c r="D16" s="6">
        <v>16</v>
      </c>
      <c r="E16" s="6">
        <v>3</v>
      </c>
      <c r="F16" s="6"/>
      <c r="G16" s="6">
        <v>13</v>
      </c>
      <c r="H16" s="6">
        <v>9</v>
      </c>
      <c r="I16" s="6"/>
      <c r="J16" s="6"/>
      <c r="K16" s="6">
        <v>7</v>
      </c>
      <c r="L16" s="7"/>
      <c r="M16" s="7"/>
    </row>
    <row r="17" spans="2:13" ht="30">
      <c r="B17" s="12" t="s">
        <v>36</v>
      </c>
      <c r="C17" s="2">
        <v>10</v>
      </c>
      <c r="D17" s="13">
        <v>2</v>
      </c>
      <c r="E17" s="13">
        <v>2</v>
      </c>
      <c r="F17" s="13"/>
      <c r="G17" s="13"/>
      <c r="H17" s="13">
        <v>1</v>
      </c>
      <c r="I17" s="13"/>
      <c r="J17" s="10" t="s">
        <v>25</v>
      </c>
      <c r="K17" s="13">
        <v>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38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7</v>
      </c>
      <c r="E7" s="6">
        <v>6</v>
      </c>
      <c r="F7" s="6">
        <v>1</v>
      </c>
      <c r="G7" s="6"/>
      <c r="H7" s="6">
        <v>4</v>
      </c>
      <c r="I7" s="6"/>
      <c r="J7" s="6"/>
      <c r="K7" s="6">
        <v>3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/>
      <c r="F8" s="6">
        <v>1</v>
      </c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5</v>
      </c>
      <c r="E9" s="6">
        <v>5</v>
      </c>
      <c r="F9" s="6"/>
      <c r="G9" s="6"/>
      <c r="H9" s="6">
        <v>4</v>
      </c>
      <c r="I9" s="6"/>
      <c r="J9" s="6"/>
      <c r="K9" s="6">
        <v>1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5</v>
      </c>
      <c r="E10" s="6">
        <v>5</v>
      </c>
      <c r="F10" s="6"/>
      <c r="G10" s="6"/>
      <c r="H10" s="6">
        <v>4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5</v>
      </c>
      <c r="E14" s="6">
        <v>5</v>
      </c>
      <c r="F14" s="6"/>
      <c r="G14" s="6"/>
      <c r="H14" s="6">
        <v>4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9</v>
      </c>
      <c r="E15" s="6">
        <v>9</v>
      </c>
      <c r="F15" s="6"/>
      <c r="G15" s="6"/>
      <c r="H15" s="6">
        <v>8</v>
      </c>
      <c r="I15" s="6"/>
      <c r="J15" s="6"/>
      <c r="K15" s="6">
        <v>1</v>
      </c>
      <c r="L15" s="7"/>
      <c r="M15" s="7"/>
    </row>
    <row r="16" spans="2:13" ht="45">
      <c r="B16" s="4" t="s">
        <v>34</v>
      </c>
      <c r="C16" s="8" t="s">
        <v>35</v>
      </c>
      <c r="D16" s="6">
        <v>9</v>
      </c>
      <c r="E16" s="6">
        <v>9</v>
      </c>
      <c r="F16" s="6"/>
      <c r="G16" s="6"/>
      <c r="H16" s="6">
        <v>8</v>
      </c>
      <c r="I16" s="6"/>
      <c r="J16" s="6"/>
      <c r="K16" s="6">
        <v>1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37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7</v>
      </c>
      <c r="E7" s="6">
        <v>6</v>
      </c>
      <c r="F7" s="6"/>
      <c r="G7" s="6">
        <v>1</v>
      </c>
      <c r="H7" s="6">
        <v>2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>
        <v>2</v>
      </c>
      <c r="E8" s="6">
        <v>2</v>
      </c>
      <c r="F8" s="6"/>
      <c r="G8" s="6"/>
      <c r="H8" s="6"/>
      <c r="I8" s="6"/>
      <c r="J8" s="6"/>
      <c r="K8" s="6">
        <v>2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7</v>
      </c>
      <c r="E9" s="6">
        <v>6</v>
      </c>
      <c r="F9" s="6"/>
      <c r="G9" s="6">
        <v>1</v>
      </c>
      <c r="H9" s="6">
        <v>2</v>
      </c>
      <c r="I9" s="6"/>
      <c r="J9" s="6"/>
      <c r="K9" s="6">
        <v>5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7</v>
      </c>
      <c r="E10" s="6">
        <v>6</v>
      </c>
      <c r="F10" s="6"/>
      <c r="G10" s="6">
        <v>1</v>
      </c>
      <c r="H10" s="6">
        <v>2</v>
      </c>
      <c r="I10" s="6"/>
      <c r="J10" s="6"/>
      <c r="K10" s="6">
        <v>5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18</v>
      </c>
      <c r="E14" s="6">
        <v>17</v>
      </c>
      <c r="F14" s="6"/>
      <c r="G14" s="6">
        <v>1</v>
      </c>
      <c r="H14" s="6">
        <v>2</v>
      </c>
      <c r="I14" s="6"/>
      <c r="J14" s="6"/>
      <c r="K14" s="6">
        <v>15</v>
      </c>
      <c r="L14" s="11"/>
      <c r="M14" s="7"/>
    </row>
    <row r="15" spans="2:13">
      <c r="B15" s="4" t="s">
        <v>32</v>
      </c>
      <c r="C15" s="8" t="s">
        <v>33</v>
      </c>
      <c r="D15" s="6">
        <v>7</v>
      </c>
      <c r="E15" s="6">
        <v>6</v>
      </c>
      <c r="F15" s="6"/>
      <c r="G15" s="6">
        <v>1</v>
      </c>
      <c r="H15" s="6">
        <v>3</v>
      </c>
      <c r="I15" s="6"/>
      <c r="J15" s="6"/>
      <c r="K15" s="6">
        <v>4</v>
      </c>
      <c r="L15" s="7"/>
      <c r="M15" s="7"/>
    </row>
    <row r="16" spans="2:13" ht="45">
      <c r="B16" s="4" t="s">
        <v>34</v>
      </c>
      <c r="C16" s="8" t="s">
        <v>35</v>
      </c>
      <c r="D16" s="6">
        <v>6</v>
      </c>
      <c r="E16" s="6">
        <v>5</v>
      </c>
      <c r="F16" s="6"/>
      <c r="G16" s="6">
        <v>1</v>
      </c>
      <c r="H16" s="6">
        <v>5</v>
      </c>
      <c r="I16" s="6"/>
      <c r="J16" s="6"/>
      <c r="K16" s="6">
        <v>1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>
        <v>1</v>
      </c>
      <c r="I17" s="13"/>
      <c r="J17" s="10" t="s">
        <v>25</v>
      </c>
      <c r="K17" s="13">
        <v>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11</v>
      </c>
      <c r="E7" s="6">
        <v>1</v>
      </c>
      <c r="F7" s="6"/>
      <c r="G7" s="6">
        <v>10</v>
      </c>
      <c r="H7" s="6">
        <v>2</v>
      </c>
      <c r="I7" s="6"/>
      <c r="J7" s="6"/>
      <c r="K7" s="6">
        <v>9</v>
      </c>
      <c r="L7" s="7"/>
      <c r="M7" s="7"/>
    </row>
    <row r="8" spans="2:13" ht="45">
      <c r="B8" s="4" t="s">
        <v>17</v>
      </c>
      <c r="C8" s="5" t="s">
        <v>18</v>
      </c>
      <c r="D8" s="6">
        <v>1</v>
      </c>
      <c r="E8" s="6">
        <v>1</v>
      </c>
      <c r="F8" s="6"/>
      <c r="G8" s="6"/>
      <c r="H8" s="6"/>
      <c r="I8" s="6"/>
      <c r="J8" s="6"/>
      <c r="K8" s="6">
        <v>1</v>
      </c>
      <c r="L8" s="7"/>
      <c r="M8" s="7"/>
    </row>
    <row r="9" spans="2:13" ht="43.5" customHeight="1">
      <c r="B9" s="4" t="s">
        <v>19</v>
      </c>
      <c r="C9" s="5" t="s">
        <v>20</v>
      </c>
      <c r="D9" s="6">
        <v>11</v>
      </c>
      <c r="E9" s="6">
        <v>1</v>
      </c>
      <c r="F9" s="6"/>
      <c r="G9" s="6">
        <v>10</v>
      </c>
      <c r="H9" s="6">
        <v>2</v>
      </c>
      <c r="I9" s="6"/>
      <c r="J9" s="6"/>
      <c r="K9" s="6">
        <v>9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3</v>
      </c>
      <c r="E10" s="6">
        <v>1</v>
      </c>
      <c r="F10" s="6"/>
      <c r="G10" s="6">
        <v>2</v>
      </c>
      <c r="H10" s="6">
        <v>2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6</v>
      </c>
      <c r="E14" s="6">
        <v>1</v>
      </c>
      <c r="F14" s="6"/>
      <c r="G14" s="6">
        <v>5</v>
      </c>
      <c r="H14" s="6">
        <v>5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26</v>
      </c>
      <c r="E15" s="6">
        <v>1</v>
      </c>
      <c r="F15" s="6"/>
      <c r="G15" s="6">
        <v>25</v>
      </c>
      <c r="H15" s="6">
        <v>7</v>
      </c>
      <c r="I15" s="6"/>
      <c r="J15" s="6"/>
      <c r="K15" s="6">
        <v>19</v>
      </c>
      <c r="L15" s="7"/>
      <c r="M15" s="7"/>
    </row>
    <row r="16" spans="2:13" ht="45">
      <c r="B16" s="4" t="s">
        <v>34</v>
      </c>
      <c r="C16" s="8" t="s">
        <v>35</v>
      </c>
      <c r="D16" s="6">
        <v>26</v>
      </c>
      <c r="E16" s="6">
        <v>1</v>
      </c>
      <c r="F16" s="6"/>
      <c r="G16" s="6">
        <v>25</v>
      </c>
      <c r="H16" s="6">
        <v>7</v>
      </c>
      <c r="I16" s="6"/>
      <c r="J16" s="6"/>
      <c r="K16" s="6">
        <v>19</v>
      </c>
      <c r="L16" s="7"/>
      <c r="M16" s="7"/>
    </row>
    <row r="17" spans="2:13" ht="30">
      <c r="B17" s="12" t="s">
        <v>36</v>
      </c>
      <c r="C17" s="2">
        <v>10</v>
      </c>
      <c r="D17" s="13">
        <v>11</v>
      </c>
      <c r="E17" s="13">
        <v>1</v>
      </c>
      <c r="F17" s="13"/>
      <c r="G17" s="13">
        <v>10</v>
      </c>
      <c r="H17" s="13">
        <v>2</v>
      </c>
      <c r="I17" s="13"/>
      <c r="J17" s="10" t="s">
        <v>25</v>
      </c>
      <c r="K17" s="13">
        <v>11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B2" t="s">
        <v>39</v>
      </c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9</v>
      </c>
      <c r="E7" s="6">
        <v>7</v>
      </c>
      <c r="F7" s="6"/>
      <c r="G7" s="6">
        <v>2</v>
      </c>
      <c r="H7" s="6">
        <v>3</v>
      </c>
      <c r="I7" s="6"/>
      <c r="J7" s="6"/>
      <c r="K7" s="6">
        <v>6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9</v>
      </c>
      <c r="E9" s="6">
        <v>7</v>
      </c>
      <c r="F9" s="6"/>
      <c r="G9" s="6">
        <v>2</v>
      </c>
      <c r="H9" s="6">
        <v>3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4</v>
      </c>
      <c r="E10" s="6">
        <v>4</v>
      </c>
      <c r="F10" s="6"/>
      <c r="G10" s="6"/>
      <c r="H10" s="6">
        <v>2</v>
      </c>
      <c r="I10" s="6"/>
      <c r="J10" s="6"/>
      <c r="K10" s="6">
        <v>2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10</v>
      </c>
      <c r="E14" s="6">
        <v>6</v>
      </c>
      <c r="F14" s="6"/>
      <c r="G14" s="6"/>
      <c r="H14" s="6">
        <v>4</v>
      </c>
      <c r="I14" s="6"/>
      <c r="J14" s="6"/>
      <c r="K14" s="6">
        <v>2</v>
      </c>
      <c r="L14" s="11"/>
      <c r="M14" s="7"/>
    </row>
    <row r="15" spans="2:13">
      <c r="B15" s="4" t="s">
        <v>32</v>
      </c>
      <c r="C15" s="8" t="s">
        <v>33</v>
      </c>
      <c r="D15" s="6">
        <v>14</v>
      </c>
      <c r="E15" s="6">
        <v>12</v>
      </c>
      <c r="F15" s="6"/>
      <c r="G15" s="6">
        <v>2</v>
      </c>
      <c r="H15" s="6">
        <v>8</v>
      </c>
      <c r="I15" s="6"/>
      <c r="J15" s="6"/>
      <c r="K15" s="6">
        <v>6</v>
      </c>
      <c r="L15" s="7"/>
      <c r="M15" s="7"/>
    </row>
    <row r="16" spans="2:13" ht="45">
      <c r="B16" s="4" t="s">
        <v>34</v>
      </c>
      <c r="C16" s="8" t="s">
        <v>35</v>
      </c>
      <c r="D16" s="6">
        <v>14</v>
      </c>
      <c r="E16" s="6">
        <v>12</v>
      </c>
      <c r="F16" s="6"/>
      <c r="G16" s="6">
        <v>2</v>
      </c>
      <c r="H16" s="6">
        <v>8</v>
      </c>
      <c r="I16" s="6"/>
      <c r="J16" s="6"/>
      <c r="K16" s="6">
        <v>6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M22"/>
  <sheetViews>
    <sheetView topLeftCell="A4" workbookViewId="0">
      <selection activeCell="F14" sqref="F14:F17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>
        <v>1</v>
      </c>
      <c r="F7" s="6">
        <v>1</v>
      </c>
      <c r="G7" s="6">
        <v>4</v>
      </c>
      <c r="H7" s="6">
        <v>4</v>
      </c>
      <c r="I7" s="6"/>
      <c r="J7" s="6"/>
      <c r="K7" s="6">
        <v>2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6</v>
      </c>
      <c r="E9" s="6">
        <v>1</v>
      </c>
      <c r="F9" s="6">
        <v>1</v>
      </c>
      <c r="G9" s="6">
        <v>4</v>
      </c>
      <c r="H9" s="6">
        <v>4</v>
      </c>
      <c r="I9" s="6"/>
      <c r="J9" s="6"/>
      <c r="K9" s="6">
        <v>2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2</v>
      </c>
      <c r="E10" s="6">
        <v>1</v>
      </c>
      <c r="F10" s="6"/>
      <c r="G10" s="6">
        <v>1</v>
      </c>
      <c r="H10" s="6">
        <v>1</v>
      </c>
      <c r="I10" s="6"/>
      <c r="J10" s="6"/>
      <c r="K10" s="6">
        <v>1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2</v>
      </c>
      <c r="E14" s="6">
        <v>1</v>
      </c>
      <c r="F14" s="6"/>
      <c r="G14" s="6">
        <v>1</v>
      </c>
      <c r="H14" s="6">
        <v>1</v>
      </c>
      <c r="I14" s="6"/>
      <c r="J14" s="6"/>
      <c r="K14" s="6">
        <v>1</v>
      </c>
      <c r="L14" s="11"/>
      <c r="M14" s="7"/>
    </row>
    <row r="15" spans="2:13">
      <c r="B15" s="4" t="s">
        <v>32</v>
      </c>
      <c r="C15" s="8" t="s">
        <v>33</v>
      </c>
      <c r="D15" s="6">
        <v>12</v>
      </c>
      <c r="E15" s="6">
        <v>2</v>
      </c>
      <c r="F15" s="6"/>
      <c r="G15" s="6">
        <v>2</v>
      </c>
      <c r="H15" s="6">
        <v>9</v>
      </c>
      <c r="I15" s="6"/>
      <c r="J15" s="6"/>
      <c r="K15" s="6">
        <v>3</v>
      </c>
      <c r="L15" s="7"/>
      <c r="M15" s="7"/>
    </row>
    <row r="16" spans="2:13" ht="45">
      <c r="B16" s="4" t="s">
        <v>34</v>
      </c>
      <c r="C16" s="8" t="s">
        <v>35</v>
      </c>
      <c r="D16" s="6">
        <v>12</v>
      </c>
      <c r="E16" s="6">
        <v>2</v>
      </c>
      <c r="F16" s="6"/>
      <c r="G16" s="6">
        <v>2</v>
      </c>
      <c r="H16" s="6">
        <v>9</v>
      </c>
      <c r="I16" s="6"/>
      <c r="J16" s="6"/>
      <c r="K16" s="6">
        <v>3</v>
      </c>
      <c r="L16" s="7"/>
      <c r="M16" s="7"/>
    </row>
    <row r="17" spans="2:13" ht="30">
      <c r="B17" s="12" t="s">
        <v>36</v>
      </c>
      <c r="C17" s="2">
        <v>10</v>
      </c>
      <c r="D17" s="13"/>
      <c r="E17" s="13"/>
      <c r="F17" s="13"/>
      <c r="G17" s="13"/>
      <c r="H17" s="13"/>
      <c r="I17" s="13"/>
      <c r="J17" s="10" t="s">
        <v>25</v>
      </c>
      <c r="K17" s="13"/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M22"/>
  <sheetViews>
    <sheetView workbookViewId="0">
      <selection activeCell="A10" sqref="A1:IV65536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v>6</v>
      </c>
      <c r="E7" s="6"/>
      <c r="F7" s="6"/>
      <c r="G7" s="6"/>
      <c r="H7" s="6">
        <v>1</v>
      </c>
      <c r="I7" s="6"/>
      <c r="J7" s="6"/>
      <c r="K7" s="6">
        <v>5</v>
      </c>
      <c r="L7" s="7"/>
      <c r="M7" s="7"/>
    </row>
    <row r="8" spans="2:13" ht="45">
      <c r="B8" s="4" t="s">
        <v>17</v>
      </c>
      <c r="C8" s="5" t="s">
        <v>18</v>
      </c>
      <c r="D8" s="6"/>
      <c r="E8" s="6"/>
      <c r="F8" s="6"/>
      <c r="G8" s="6"/>
      <c r="H8" s="6"/>
      <c r="I8" s="6"/>
      <c r="J8" s="6"/>
      <c r="K8" s="6"/>
      <c r="L8" s="7"/>
      <c r="M8" s="7"/>
    </row>
    <row r="9" spans="2:13" ht="43.5" customHeight="1">
      <c r="B9" s="4" t="s">
        <v>19</v>
      </c>
      <c r="C9" s="5" t="s">
        <v>20</v>
      </c>
      <c r="D9" s="6">
        <v>6</v>
      </c>
      <c r="E9" s="6"/>
      <c r="F9" s="6"/>
      <c r="G9" s="6"/>
      <c r="H9" s="6">
        <v>1</v>
      </c>
      <c r="I9" s="6"/>
      <c r="J9" s="6"/>
      <c r="K9" s="6">
        <v>6</v>
      </c>
      <c r="L9" s="7"/>
      <c r="M9" s="7"/>
    </row>
    <row r="10" spans="2:13" ht="45.75" customHeight="1">
      <c r="B10" s="4" t="s">
        <v>21</v>
      </c>
      <c r="C10" s="8" t="s">
        <v>22</v>
      </c>
      <c r="D10" s="6">
        <v>0</v>
      </c>
      <c r="E10" s="6"/>
      <c r="F10" s="6"/>
      <c r="G10" s="6"/>
      <c r="H10" s="6">
        <v>0</v>
      </c>
      <c r="I10" s="6"/>
      <c r="J10" s="6"/>
      <c r="K10" s="6">
        <v>0</v>
      </c>
      <c r="L10" s="7"/>
      <c r="M10" s="7"/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11"/>
      <c r="J11" s="11"/>
      <c r="K11" s="10" t="s">
        <v>25</v>
      </c>
      <c r="L11" s="10" t="s">
        <v>25</v>
      </c>
      <c r="M11" s="7"/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11"/>
      <c r="J12" s="11"/>
      <c r="K12" s="10" t="s">
        <v>25</v>
      </c>
      <c r="L12" s="10" t="s">
        <v>25</v>
      </c>
      <c r="M12" s="7"/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11"/>
      <c r="J13" s="11"/>
      <c r="K13" s="10" t="s">
        <v>25</v>
      </c>
      <c r="L13" s="10" t="s">
        <v>25</v>
      </c>
      <c r="M13" s="7"/>
    </row>
    <row r="14" spans="2:13" ht="30">
      <c r="B14" s="4" t="s">
        <v>30</v>
      </c>
      <c r="C14" s="8" t="s">
        <v>31</v>
      </c>
      <c r="D14" s="6">
        <v>0</v>
      </c>
      <c r="E14" s="6"/>
      <c r="F14" s="6"/>
      <c r="G14" s="6"/>
      <c r="H14" s="6">
        <v>0</v>
      </c>
      <c r="I14" s="6"/>
      <c r="J14" s="6"/>
      <c r="K14" s="6">
        <v>0</v>
      </c>
      <c r="L14" s="11"/>
      <c r="M14" s="7"/>
    </row>
    <row r="15" spans="2:13">
      <c r="B15" s="4" t="s">
        <v>32</v>
      </c>
      <c r="C15" s="8" t="s">
        <v>33</v>
      </c>
      <c r="D15" s="6">
        <v>12</v>
      </c>
      <c r="E15" s="6"/>
      <c r="F15" s="6"/>
      <c r="G15" s="6"/>
      <c r="H15" s="6">
        <v>2</v>
      </c>
      <c r="I15" s="6"/>
      <c r="J15" s="6"/>
      <c r="K15" s="6">
        <v>10</v>
      </c>
      <c r="L15" s="7"/>
      <c r="M15" s="7"/>
    </row>
    <row r="16" spans="2:13" ht="45">
      <c r="B16" s="4" t="s">
        <v>34</v>
      </c>
      <c r="C16" s="8" t="s">
        <v>35</v>
      </c>
      <c r="D16" s="6">
        <v>10</v>
      </c>
      <c r="E16" s="6"/>
      <c r="F16" s="6"/>
      <c r="G16" s="6"/>
      <c r="H16" s="6">
        <v>2</v>
      </c>
      <c r="I16" s="6"/>
      <c r="J16" s="6"/>
      <c r="K16" s="6">
        <v>8</v>
      </c>
      <c r="L16" s="7"/>
      <c r="M16" s="7"/>
    </row>
    <row r="17" spans="2:13" ht="30">
      <c r="B17" s="12" t="s">
        <v>36</v>
      </c>
      <c r="C17" s="2">
        <v>10</v>
      </c>
      <c r="D17" s="13">
        <v>6</v>
      </c>
      <c r="E17" s="13">
        <v>2</v>
      </c>
      <c r="F17" s="13">
        <v>1</v>
      </c>
      <c r="G17" s="13"/>
      <c r="H17" s="13">
        <v>3</v>
      </c>
      <c r="I17" s="13"/>
      <c r="J17" s="10" t="s">
        <v>25</v>
      </c>
      <c r="K17" s="13">
        <v>3</v>
      </c>
      <c r="L17" s="13"/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B1:M22"/>
  <sheetViews>
    <sheetView topLeftCell="A7" workbookViewId="0">
      <selection activeCell="K8" sqref="K8"/>
    </sheetView>
  </sheetViews>
  <sheetFormatPr defaultRowHeight="15"/>
  <cols>
    <col min="2" max="2" width="46.7109375" customWidth="1"/>
    <col min="4" max="4" width="11.5703125" customWidth="1"/>
    <col min="5" max="13" width="12" customWidth="1"/>
  </cols>
  <sheetData>
    <row r="1" spans="2:13" ht="15" customHeight="1">
      <c r="J1" s="15" t="s">
        <v>0</v>
      </c>
      <c r="K1" s="15"/>
      <c r="L1" s="15"/>
      <c r="M1" s="15"/>
    </row>
    <row r="2" spans="2:13">
      <c r="J2" s="15"/>
      <c r="K2" s="15"/>
      <c r="L2" s="15"/>
      <c r="M2" s="15"/>
    </row>
    <row r="4" spans="2:13" ht="60">
      <c r="B4" s="16"/>
      <c r="C4" s="1" t="s">
        <v>2</v>
      </c>
      <c r="D4" s="1" t="s">
        <v>3</v>
      </c>
      <c r="E4" s="17" t="s">
        <v>4</v>
      </c>
      <c r="F4" s="18"/>
      <c r="G4" s="19"/>
      <c r="H4" s="1" t="s">
        <v>5</v>
      </c>
      <c r="I4" s="20" t="s">
        <v>6</v>
      </c>
      <c r="J4" s="20"/>
      <c r="K4" s="1" t="s">
        <v>7</v>
      </c>
      <c r="L4" s="21" t="s">
        <v>6</v>
      </c>
      <c r="M4" s="21"/>
    </row>
    <row r="5" spans="2:13" ht="105">
      <c r="B5" s="16"/>
      <c r="C5" s="22"/>
      <c r="D5" s="22"/>
      <c r="E5" s="1" t="s">
        <v>8</v>
      </c>
      <c r="F5" s="1" t="s">
        <v>9</v>
      </c>
      <c r="G5" s="1" t="s">
        <v>10</v>
      </c>
      <c r="H5" s="1"/>
      <c r="I5" s="1" t="s">
        <v>11</v>
      </c>
      <c r="J5" s="1" t="s">
        <v>12</v>
      </c>
      <c r="K5" s="1"/>
      <c r="L5" s="1" t="s">
        <v>13</v>
      </c>
      <c r="M5" s="1" t="s">
        <v>14</v>
      </c>
    </row>
    <row r="6" spans="2:13">
      <c r="B6" s="2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2:13" ht="90">
      <c r="B7" s="4" t="s">
        <v>15</v>
      </c>
      <c r="C7" s="5" t="s">
        <v>16</v>
      </c>
      <c r="D7" s="6">
        <f ca="1">БАРАБИНСК!D7+БЕРДСК!D7+ИСКИТИМ!D7+КАРАСУК!D7+КОЧЕНЕВО!D7+МОШКОВО!D7+ОРДЫНСК!D7+ЧАНЫ!D7</f>
        <v>71</v>
      </c>
      <c r="E7" s="6">
        <f ca="1">БАРАБИНСК!E7+БЕРДСК!E7+ИСКИТИМ!E7+КАРАСУК!E7+КОЧЕНЕВО!E7+МОШКОВО!E7+ОРДЫНСК!E7+ЧАНЫ!E7</f>
        <v>26</v>
      </c>
      <c r="F7" s="6">
        <f ca="1">БАРАБИНСК!F7+БЕРДСК!F7+ИСКИТИМ!F7+КАРАСУК!F7+КОЧЕНЕВО!F7+МОШКОВО!F7+ОРДЫНСК!F7+ЧАНЫ!F7</f>
        <v>2</v>
      </c>
      <c r="G7" s="6">
        <f ca="1">БАРАБИНСК!G7+БЕРДСК!G7+ИСКИТИМ!G7+КАРАСУК!G7+КОЧЕНЕВО!G7+МОШКОВО!G7+ОРДЫНСК!G7+ЧАНЫ!G7</f>
        <v>37</v>
      </c>
      <c r="H7" s="6">
        <f ca="1">БАРАБИНСК!H7+БЕРДСК!H7+ИСКИТИМ!H7+КАРАСУК!H7+КОЧЕНЕВО!H7+МОШКОВО!H7+ОРДЫНСК!H7+ЧАНЫ!H7</f>
        <v>27</v>
      </c>
      <c r="I7" s="6">
        <f ca="1">БАРАБИНСК!I7+БЕРДСК!I7+ИСКИТИМ!I7+КАРАСУК!I7+КОЧЕНЕВО!I7+МОШКОВО!I7+ОРДЫНСК!I7+ЧАНЫ!I7</f>
        <v>0</v>
      </c>
      <c r="J7" s="6">
        <f ca="1">БАРАБИНСК!J7+БЕРДСК!J7+ИСКИТИМ!J7+КАРАСУК!J7+КОЧЕНЕВО!J7+МОШКОВО!J7+ОРДЫНСК!J7+ЧАНЫ!J7</f>
        <v>0</v>
      </c>
      <c r="K7" s="6">
        <f ca="1">БАРАБИНСК!K7+БЕРДСК!K7+ИСКИТИМ!K7+КАРАСУК!K7+КОЧЕНЕВО!K7+МОШКОВО!K7+ОРДЫНСК!K7+ЧАНЫ!K7</f>
        <v>44</v>
      </c>
      <c r="L7" s="6">
        <f ca="1">БАРАБИНСК!L7+БЕРДСК!L7+ИСКИТИМ!L7+КАРАСУК!L7+КОЧЕНЕВО!L7+МОШКОВО!L7+ОРДЫНСК!L7+ЧАНЫ!L7</f>
        <v>0</v>
      </c>
      <c r="M7" s="6">
        <f ca="1">БАРАБИНСК!M7+БЕРДСК!M7+ИСКИТИМ!M7+КАРАСУК!M7+КОЧЕНЕВО!M7+МОШКОВО!M7+ОРДЫНСК!M7+ЧАНЫ!M7</f>
        <v>0</v>
      </c>
    </row>
    <row r="8" spans="2:13" ht="45">
      <c r="B8" s="4" t="s">
        <v>17</v>
      </c>
      <c r="C8" s="5" t="s">
        <v>18</v>
      </c>
      <c r="D8" s="6">
        <f ca="1">БАРАБИНСК!D8+БЕРДСК!D8+ИСКИТИМ!D8+КАРАСУК!D8+КОЧЕНЕВО!D8+МОШКОВО!D8+ОРДЫНСК!D8+ЧАНЫ!D8</f>
        <v>9</v>
      </c>
      <c r="E8" s="6">
        <f ca="1">БАРАБИНСК!E8+БЕРДСК!E8+ИСКИТИМ!E8+КАРАСУК!E8+КОЧЕНЕВО!E8+МОШКОВО!E8+ОРДЫНСК!E8+ЧАНЫ!E8</f>
        <v>5</v>
      </c>
      <c r="F8" s="6">
        <f ca="1">БАРАБИНСК!F8+БЕРДСК!F8+ИСКИТИМ!F8+КАРАСУК!F8+КОЧЕНЕВО!F8+МОШКОВО!F8+ОРДЫНСК!F8+ЧАНЫ!F8</f>
        <v>1</v>
      </c>
      <c r="G8" s="6">
        <f ca="1">БАРАБИНСК!G8+БЕРДСК!G8+ИСКИТИМ!G8+КАРАСУК!G8+КОЧЕНЕВО!G8+МОШКОВО!G8+ОРДЫНСК!G8+ЧАНЫ!G8</f>
        <v>3</v>
      </c>
      <c r="H8" s="6">
        <f ca="1">БАРАБИНСК!H8+БЕРДСК!H8+ИСКИТИМ!H8+КАРАСУК!H8+КОЧЕНЕВО!H8+МОШКОВО!H8+ОРДЫНСК!H8+ЧАНЫ!H8</f>
        <v>0</v>
      </c>
      <c r="I8" s="6">
        <f ca="1">БАРАБИНСК!I8+БЕРДСК!I8+ИСКИТИМ!I8+КАРАСУК!I8+КОЧЕНЕВО!I8+МОШКОВО!I8+ОРДЫНСК!I8+ЧАНЫ!I8</f>
        <v>0</v>
      </c>
      <c r="J8" s="6">
        <f ca="1">БАРАБИНСК!J8+БЕРДСК!J8+ИСКИТИМ!J8+КАРАСУК!J8+КОЧЕНЕВО!J8+МОШКОВО!J8+ОРДЫНСК!J8+ЧАНЫ!J8</f>
        <v>0</v>
      </c>
      <c r="K8" s="6">
        <f ca="1">БАРАБИНСК!K8+БЕРДСК!K8+ИСКИТИМ!K8+КАРАСУК!K8+КОЧЕНЕВО!K8+МОШКОВО!K8+ОРДЫНСК!K8+ЧАНЫ!K8</f>
        <v>9</v>
      </c>
      <c r="L8" s="6">
        <f ca="1">БАРАБИНСК!L8+БЕРДСК!L8+ИСКИТИМ!L8+КАРАСУК!L8+КОЧЕНЕВО!L8+МОШКОВО!L8+ОРДЫНСК!L8+ЧАНЫ!L8</f>
        <v>0</v>
      </c>
      <c r="M8" s="6">
        <f ca="1">БАРАБИНСК!M8+БЕРДСК!M8+ИСКИТИМ!M8+КАРАСУК!M8+КОЧЕНЕВО!M8+МОШКОВО!M8+ОРДЫНСК!M8+ЧАНЫ!M8</f>
        <v>0</v>
      </c>
    </row>
    <row r="9" spans="2:13" ht="43.5" customHeight="1">
      <c r="B9" s="4" t="s">
        <v>19</v>
      </c>
      <c r="C9" s="5" t="s">
        <v>20</v>
      </c>
      <c r="D9" s="6">
        <f ca="1">БАРАБИНСК!D9+БЕРДСК!D9+ИСКИТИМ!D9+КАРАСУК!D9+КОЧЕНЕВО!D9+МОШКОВО!D9+ОРДЫНСК!D9+ЧАНЫ!D9</f>
        <v>65</v>
      </c>
      <c r="E9" s="6">
        <f ca="1">БАРАБИНСК!E9+БЕРДСК!E9+ИСКИТИМ!E9+КАРАСУК!E9+КОЧЕНЕВО!E9+МОШКОВО!E9+ОРДЫНСК!E9+ЧАНЫ!E9</f>
        <v>24</v>
      </c>
      <c r="F9" s="6">
        <f ca="1">БАРАБИНСК!F9+БЕРДСК!F9+ИСКИТИМ!F9+КАРАСУК!F9+КОЧЕНЕВО!F9+МОШКОВО!F9+ОРДЫНСК!F9+ЧАНЫ!F9</f>
        <v>1</v>
      </c>
      <c r="G9" s="6">
        <f ca="1">БАРАБИНСК!G9+БЕРДСК!G9+ИСКИТИМ!G9+КАРАСУК!G9+КОЧЕНЕВО!G9+МОШКОВО!G9+ОРДЫНСК!G9+ЧАНЫ!G9</f>
        <v>34</v>
      </c>
      <c r="H9" s="6">
        <f ca="1">БАРАБИНСК!H9+БЕРДСК!H9+ИСКИТИМ!H9+КАРАСУК!H9+КОЧЕНЕВО!H9+МОШКОВО!H9+ОРДЫНСК!H9+ЧАНЫ!H9</f>
        <v>27</v>
      </c>
      <c r="I9" s="6">
        <f ca="1">БАРАБИНСК!I9+БЕРДСК!I9+ИСКИТИМ!I9+КАРАСУК!I9+КОЧЕНЕВО!I9+МОШКОВО!I9+ОРДЫНСК!I9+ЧАНЫ!I9</f>
        <v>0</v>
      </c>
      <c r="J9" s="6">
        <f ca="1">БАРАБИНСК!J9+БЕРДСК!J9+ИСКИТИМ!J9+КАРАСУК!J9+КОЧЕНЕВО!J9+МОШКОВО!J9+ОРДЫНСК!J9+ЧАНЫ!J9</f>
        <v>0</v>
      </c>
      <c r="K9" s="6">
        <f ca="1">БАРАБИНСК!K9+БЕРДСК!K9+ИСКИТИМ!K9+КАРАСУК!K9+КОЧЕНЕВО!K9+МОШКОВО!K9+ОРДЫНСК!K9+ЧАНЫ!K9</f>
        <v>39</v>
      </c>
      <c r="L9" s="6">
        <f ca="1">БАРАБИНСК!L9+БЕРДСК!L9+ИСКИТИМ!L9+КАРАСУК!L9+КОЧЕНЕВО!L9+МОШКОВО!L9+ОРДЫНСК!L9+ЧАНЫ!L9</f>
        <v>0</v>
      </c>
      <c r="M9" s="6">
        <f ca="1">БАРАБИНСК!M9+БЕРДСК!M9+ИСКИТИМ!M9+КАРАСУК!M9+КОЧЕНЕВО!M9+МОШКОВО!M9+ОРДЫНСК!M9+ЧАНЫ!M9</f>
        <v>0</v>
      </c>
    </row>
    <row r="10" spans="2:13" ht="45.75" customHeight="1">
      <c r="B10" s="4" t="s">
        <v>21</v>
      </c>
      <c r="C10" s="8" t="s">
        <v>22</v>
      </c>
      <c r="D10" s="6">
        <f ca="1">БАРАБИНСК!D10+БЕРДСК!D10+ИСКИТИМ!D10+КАРАСУК!D10+КОЧЕНЕВО!D10+МОШКОВО!D10+ОРДЫНСК!D10+ЧАНЫ!D10</f>
        <v>33</v>
      </c>
      <c r="E10" s="6">
        <f ca="1">БАРАБИНСК!E10+БЕРДСК!E10+ИСКИТИМ!E10+КАРАСУК!E10+КОЧЕНЕВО!E10+МОШКОВО!E10+ОРДЫНСК!E10+ЧАНЫ!E10</f>
        <v>20</v>
      </c>
      <c r="F10" s="6">
        <f ca="1">БАРАБИНСК!F10+БЕРДСК!F10+ИСКИТИМ!F10+КАРАСУК!F10+КОЧЕНЕВО!F10+МОШКОВО!F10+ОРДЫНСК!F10+ЧАНЫ!F10</f>
        <v>0</v>
      </c>
      <c r="G10" s="6">
        <f ca="1">БАРАБИНСК!G10+БЕРДСК!G10+ИСКИТИМ!G10+КАРАСУК!G10+КОЧЕНЕВО!G10+МОШКОВО!G10+ОРДЫНСК!G10+ЧАНЫ!G10</f>
        <v>13</v>
      </c>
      <c r="H10" s="6">
        <f ca="1">БАРАБИНСК!H10+БЕРДСК!H10+ИСКИТИМ!H10+КАРАСУК!H10+КОЧЕНЕВО!H10+МОШКОВО!H10+ОРДЫНСК!H10+ЧАНЫ!H10</f>
        <v>19</v>
      </c>
      <c r="I10" s="6">
        <f ca="1">БАРАБИНСК!I10+БЕРДСК!I10+ИСКИТИМ!I10+КАРАСУК!I10+КОЧЕНЕВО!I10+МОШКОВО!I10+ОРДЫНСК!I10+ЧАНЫ!I10</f>
        <v>0</v>
      </c>
      <c r="J10" s="6">
        <f ca="1">БАРАБИНСК!J10+БЕРДСК!J10+ИСКИТИМ!J10+КАРАСУК!J10+КОЧЕНЕВО!J10+МОШКОВО!J10+ОРДЫНСК!J10+ЧАНЫ!J10</f>
        <v>0</v>
      </c>
      <c r="K10" s="6">
        <f ca="1">БАРАБИНСК!K10+БЕРДСК!K10+ИСКИТИМ!K10+КАРАСУК!K10+КОЧЕНЕВО!K10+МОШКОВО!K10+ОРДЫНСК!K10+ЧАНЫ!K10</f>
        <v>14</v>
      </c>
      <c r="L10" s="6">
        <f ca="1">БАРАБИНСК!L10+БЕРДСК!L10+ИСКИТИМ!L10+КАРАСУК!L10+КОЧЕНЕВО!L10+МОШКОВО!L10+ОРДЫНСК!L10+ЧАНЫ!L10</f>
        <v>0</v>
      </c>
      <c r="M10" s="6">
        <f ca="1">БАРАБИНСК!M10+БЕРДСК!M10+ИСКИТИМ!M10+КАРАСУК!M10+КОЧЕНЕВО!M10+МОШКОВО!M10+ОРДЫНСК!M10+ЧАНЫ!M10</f>
        <v>0</v>
      </c>
    </row>
    <row r="11" spans="2:13" ht="34.5" customHeight="1">
      <c r="B11" s="9" t="s">
        <v>23</v>
      </c>
      <c r="C11" s="8" t="s">
        <v>24</v>
      </c>
      <c r="D11" s="10" t="s">
        <v>25</v>
      </c>
      <c r="E11" s="10" t="s">
        <v>25</v>
      </c>
      <c r="F11" s="10" t="s">
        <v>25</v>
      </c>
      <c r="G11" s="10" t="s">
        <v>25</v>
      </c>
      <c r="H11" s="10" t="s">
        <v>25</v>
      </c>
      <c r="I11" s="6">
        <f ca="1">БАРАБИНСК!I11+БЕРДСК!I11+ИСКИТИМ!I11+КАРАСУК!I11+КОЧЕНЕВО!I11+МОШКОВО!I11+ОРДЫНСК!I11+ЧАНЫ!I11</f>
        <v>0</v>
      </c>
      <c r="J11" s="6">
        <f ca="1">БАРАБИНСК!J11+БЕРДСК!J11+ИСКИТИМ!J11+КАРАСУК!J11+КОЧЕНЕВО!J11+МОШКОВО!J11+ОРДЫНСК!J11+ЧАНЫ!J11</f>
        <v>0</v>
      </c>
      <c r="K11" s="10" t="s">
        <v>25</v>
      </c>
      <c r="L11" s="10" t="s">
        <v>25</v>
      </c>
      <c r="M11" s="6">
        <f ca="1">БАРАБИНСК!M11+БЕРДСК!M11+ИСКИТИМ!M11+КАРАСУК!M11+КОЧЕНЕВО!M11+МОШКОВО!M11+ОРДЫНСК!M11+ЧАНЫ!M11</f>
        <v>0</v>
      </c>
    </row>
    <row r="12" spans="2:13" ht="30" customHeight="1">
      <c r="B12" s="9" t="s">
        <v>26</v>
      </c>
      <c r="C12" s="8" t="s">
        <v>27</v>
      </c>
      <c r="D12" s="10" t="s">
        <v>25</v>
      </c>
      <c r="E12" s="10" t="s">
        <v>25</v>
      </c>
      <c r="F12" s="10" t="s">
        <v>25</v>
      </c>
      <c r="G12" s="10" t="s">
        <v>25</v>
      </c>
      <c r="H12" s="10" t="s">
        <v>25</v>
      </c>
      <c r="I12" s="6">
        <f ca="1">БАРАБИНСК!I12+БЕРДСК!I12+ИСКИТИМ!I12+КАРАСУК!I12+КОЧЕНЕВО!I12+МОШКОВО!I12+ОРДЫНСК!I12+ЧАНЫ!I12</f>
        <v>0</v>
      </c>
      <c r="J12" s="6">
        <f ca="1">БАРАБИНСК!J12+БЕРДСК!J12+ИСКИТИМ!J12+КАРАСУК!J12+КОЧЕНЕВО!J12+МОШКОВО!J12+ОРДЫНСК!J12+ЧАНЫ!J12</f>
        <v>0</v>
      </c>
      <c r="K12" s="10" t="s">
        <v>25</v>
      </c>
      <c r="L12" s="10" t="s">
        <v>25</v>
      </c>
      <c r="M12" s="6">
        <f ca="1">БАРАБИНСК!M12+БЕРДСК!M12+ИСКИТИМ!M12+КАРАСУК!M12+КОЧЕНЕВО!M12+МОШКОВО!M12+ОРДЫНСК!M12+ЧАНЫ!M12</f>
        <v>0</v>
      </c>
    </row>
    <row r="13" spans="2:13" ht="30" customHeight="1">
      <c r="B13" s="9" t="s">
        <v>28</v>
      </c>
      <c r="C13" s="8" t="s">
        <v>29</v>
      </c>
      <c r="D13" s="10" t="s">
        <v>25</v>
      </c>
      <c r="E13" s="10" t="s">
        <v>25</v>
      </c>
      <c r="F13" s="10" t="s">
        <v>25</v>
      </c>
      <c r="G13" s="10" t="s">
        <v>25</v>
      </c>
      <c r="H13" s="10" t="s">
        <v>25</v>
      </c>
      <c r="I13" s="6">
        <f ca="1">БАРАБИНСК!I13+БЕРДСК!I13+ИСКИТИМ!I13+КАРАСУК!I13+КОЧЕНЕВО!I13+МОШКОВО!I13+ОРДЫНСК!I13+ЧАНЫ!I13</f>
        <v>0</v>
      </c>
      <c r="J13" s="6">
        <f ca="1">БАРАБИНСК!J13+БЕРДСК!J13+ИСКИТИМ!J13+КАРАСУК!J13+КОЧЕНЕВО!J13+МОШКОВО!J13+ОРДЫНСК!J13+ЧАНЫ!J13</f>
        <v>0</v>
      </c>
      <c r="K13" s="10" t="s">
        <v>25</v>
      </c>
      <c r="L13" s="10" t="s">
        <v>25</v>
      </c>
      <c r="M13" s="6">
        <f ca="1">БАРАБИНСК!M13+БЕРДСК!M13+ИСКИТИМ!M13+КАРАСУК!M13+КОЧЕНЕВО!M13+МОШКОВО!M13+ОРДЫНСК!M13+ЧАНЫ!M13</f>
        <v>0</v>
      </c>
    </row>
    <row r="14" spans="2:13" ht="30">
      <c r="B14" s="4" t="s">
        <v>30</v>
      </c>
      <c r="C14" s="8" t="s">
        <v>31</v>
      </c>
      <c r="D14" s="6">
        <f ca="1">БАРАБИНСК!D14+БЕРДСК!D14+ИСКИТИМ!D14+КАРАСУК!D14+КОЧЕНЕВО!D14+МОШКОВО!D14+ОРДЫНСК!D14+ЧАНЫ!D14</f>
        <v>53</v>
      </c>
      <c r="E14" s="6">
        <f ca="1">БАРАБИНСК!E14+БЕРДСК!E14+ИСКИТИМ!E14+КАРАСУК!E14+КОЧЕНЕВО!E14+МОШКОВО!E14+ОРДЫНСК!E14+ЧАНЫ!E14</f>
        <v>33</v>
      </c>
      <c r="F14" s="6">
        <f ca="1">БАРАБИНСК!F14+БЕРДСК!F14+ИСКИТИМ!F14+КАРАСУК!F14+КОЧЕНЕВО!F14+МОШКОВО!F14+ОРДЫНСК!F14+ЧАНЫ!F14</f>
        <v>0</v>
      </c>
      <c r="G14" s="6">
        <f ca="1">БАРАБИНСК!G14+БЕРДСК!G14+ИСКИТИМ!G14+КАРАСУК!G14+КОЧЕНЕВО!G14+МОШКОВО!G14+ОРДЫНСК!G14+ЧАНЫ!G14</f>
        <v>16</v>
      </c>
      <c r="H14" s="6">
        <f ca="1">БАРАБИНСК!H14+БЕРДСК!H14+ИСКИТИМ!H14+КАРАСУК!H14+КОЧЕНЕВО!H14+МОШКОВО!H14+ОРДЫНСК!H14+ЧАНЫ!H14</f>
        <v>24</v>
      </c>
      <c r="I14" s="6">
        <f ca="1">БАРАБИНСК!I14+БЕРДСК!I14+ИСКИТИМ!I14+КАРАСУК!I14+КОЧЕНЕВО!I14+МОШКОВО!I14+ОРДЫНСК!I14+ЧАНЫ!I14</f>
        <v>0</v>
      </c>
      <c r="J14" s="6">
        <f ca="1">БАРАБИНСК!J14+БЕРДСК!J14+ИСКИТИМ!J14+КАРАСУК!J14+КОЧЕНЕВО!J14+МОШКОВО!J14+ОРДЫНСК!J14+ЧАНЫ!J14</f>
        <v>0</v>
      </c>
      <c r="K14" s="6">
        <f ca="1">БАРАБИНСК!K14+БЕРДСК!K14+ИСКИТИМ!K14+КАРАСУК!K14+КОЧЕНЕВО!K14+МОШКОВО!K14+ОРДЫНСК!K14+ЧАНЫ!K14</f>
        <v>24</v>
      </c>
      <c r="L14" s="6">
        <f ca="1">БАРАБИНСК!L14+БЕРДСК!L14+ИСКИТИМ!L14+КАРАСУК!L14+КОЧЕНЕВО!L14+МОШКОВО!L14+ОРДЫНСК!L14+ЧАНЫ!L14</f>
        <v>0</v>
      </c>
      <c r="M14" s="6">
        <f ca="1">БАРАБИНСК!M14+БЕРДСК!M14+ИСКИТИМ!M14+КАРАСУК!M14+КОЧЕНЕВО!M14+МОШКОВО!M14+ОРДЫНСК!M14+ЧАНЫ!M14</f>
        <v>0</v>
      </c>
    </row>
    <row r="15" spans="2:13">
      <c r="B15" s="4" t="s">
        <v>32</v>
      </c>
      <c r="C15" s="8" t="s">
        <v>33</v>
      </c>
      <c r="D15" s="6">
        <f ca="1">БАРАБИНСК!D15+БЕРДСК!D15+ИСКИТИМ!D15+КАРАСУК!D15+КОЧЕНЕВО!D15+МОШКОВО!D15+ОРДЫНСК!D15+ЧАНЫ!D15</f>
        <v>112</v>
      </c>
      <c r="E15" s="6">
        <f ca="1">БАРАБИНСК!E15+БЕРДСК!E15+ИСКИТИМ!E15+КАРАСУК!E15+КОЧЕНЕВО!E15+МОШКОВО!E15+ОРДЫНСК!E15+ЧАНЫ!E15</f>
        <v>34</v>
      </c>
      <c r="F15" s="6">
        <f ca="1">БАРАБИНСК!F15+БЕРДСК!F15+ИСКИТИМ!F15+КАРАСУК!F15+КОЧЕНЕВО!F15+МОШКОВО!F15+ОРДЫНСК!F15+ЧАНЫ!F15</f>
        <v>0</v>
      </c>
      <c r="G15" s="6">
        <f ca="1">БАРАБИНСК!G15+БЕРДСК!G15+ИСКИТИМ!G15+КАРАСУК!G15+КОЧЕНЕВО!G15+МОШКОВО!G15+ОРДЫНСК!G15+ЧАНЫ!G15</f>
        <v>58</v>
      </c>
      <c r="H15" s="6">
        <f ca="1">БАРАБИНСК!H15+БЕРДСК!H15+ИСКИТИМ!H15+КАРАСУК!H15+КОЧЕНЕВО!H15+МОШКОВО!H15+ОРДЫНСК!H15+ЧАНЫ!H15</f>
        <v>57</v>
      </c>
      <c r="I15" s="6">
        <f ca="1">БАРАБИНСК!I15+БЕРДСК!I15+ИСКИТИМ!I15+КАРАСУК!I15+КОЧЕНЕВО!I15+МОШКОВО!I15+ОРДЫНСК!I15+ЧАНЫ!I15</f>
        <v>0</v>
      </c>
      <c r="J15" s="6">
        <f ca="1">БАРАБИНСК!J15+БЕРДСК!J15+ИСКИТИМ!J15+КАРАСУК!J15+КОЧЕНЕВО!J15+МОШКОВО!J15+ОРДЫНСК!J15+ЧАНЫ!J15</f>
        <v>0</v>
      </c>
      <c r="K15" s="6">
        <f ca="1">БАРАБИНСК!K15+БЕРДСК!K15+ИСКИТИМ!K15+КАРАСУК!K15+КОЧЕНЕВО!K15+МОШКОВО!K15+ОРДЫНСК!K15+ЧАНЫ!K15</f>
        <v>55</v>
      </c>
      <c r="L15" s="6">
        <f ca="1">БАРАБИНСК!L15+БЕРДСК!L15+ИСКИТИМ!L15+КАРАСУК!L15+КОЧЕНЕВО!L15+МОШКОВО!L15+ОРДЫНСК!L15+ЧАНЫ!L15</f>
        <v>0</v>
      </c>
      <c r="M15" s="6">
        <f ca="1">БАРАБИНСК!M15+БЕРДСК!M15+ИСКИТИМ!M15+КАРАСУК!M15+КОЧЕНЕВО!M15+МОШКОВО!M15+ОРДЫНСК!M15+ЧАНЫ!M15</f>
        <v>0</v>
      </c>
    </row>
    <row r="16" spans="2:13" ht="45">
      <c r="B16" s="4" t="s">
        <v>34</v>
      </c>
      <c r="C16" s="8" t="s">
        <v>35</v>
      </c>
      <c r="D16" s="6">
        <f ca="1">БАРАБИНСК!D16+БЕРДСК!D16+ИСКИТИМ!D16+КАРАСУК!D16+КОЧЕНЕВО!D16+МОШКОВО!D16+ОРДЫНСК!D16+ЧАНЫ!D16</f>
        <v>108</v>
      </c>
      <c r="E16" s="6">
        <f ca="1">БАРАБИНСК!E16+БЕРДСК!E16+ИСКИТИМ!E16+КАРАСУК!E16+КОЧЕНЕВО!E16+МОШКОВО!E16+ОРДЫНСК!E16+ЧАНЫ!E16</f>
        <v>33</v>
      </c>
      <c r="F16" s="6">
        <f ca="1">БАРАБИНСК!F16+БЕРДСК!F16+ИСКИТИМ!F16+КАРАСУК!F16+КОЧЕНЕВО!F16+МОШКОВО!F16+ОРДЫНСК!F16+ЧАНЫ!F16</f>
        <v>0</v>
      </c>
      <c r="G16" s="6">
        <f ca="1">БАРАБИНСК!G16+БЕРДСК!G16+ИСКИТИМ!G16+КАРАСУК!G16+КОЧЕНЕВО!G16+МОШКОВО!G16+ОРДЫНСК!G16+ЧАНЫ!G16</f>
        <v>57</v>
      </c>
      <c r="H16" s="6">
        <f ca="1">БАРАБИНСК!H16+БЕРДСК!H16+ИСКИТИМ!H16+КАРАСУК!H16+КОЧЕНЕВО!H16+МОШКОВО!H16+ОРДЫНСК!H16+ЧАНЫ!H16</f>
        <v>58</v>
      </c>
      <c r="I16" s="6">
        <f ca="1">БАРАБИНСК!I16+БЕРДСК!I16+ИСКИТИМ!I16+КАРАСУК!I16+КОЧЕНЕВО!I16+МОШКОВО!I16+ОРДЫНСК!I16+ЧАНЫ!I16</f>
        <v>0</v>
      </c>
      <c r="J16" s="6">
        <f ca="1">БАРАБИНСК!J16+БЕРДСК!J16+ИСКИТИМ!J16+КАРАСУК!J16+КОЧЕНЕВО!J16+МОШКОВО!J16+ОРДЫНСК!J16+ЧАНЫ!J16</f>
        <v>0</v>
      </c>
      <c r="K16" s="6">
        <f ca="1">БАРАБИНСК!K16+БЕРДСК!K16+ИСКИТИМ!K16+КАРАСУК!K16+КОЧЕНЕВО!K16+МОШКОВО!K16+ОРДЫНСК!K16+ЧАНЫ!K16</f>
        <v>49</v>
      </c>
      <c r="L16" s="6">
        <f ca="1">БАРАБИНСК!L16+БЕРДСК!L16+ИСКИТИМ!L16+КАРАСУК!L16+КОЧЕНЕВО!L16+МОШКОВО!L16+ОРДЫНСК!L16+ЧАНЫ!L16</f>
        <v>0</v>
      </c>
      <c r="M16" s="6">
        <f ca="1">БАРАБИНСК!M16+БЕРДСК!M16+ИСКИТИМ!M16+КАРАСУК!M16+КОЧЕНЕВО!M16+МОШКОВО!M16+ОРДЫНСК!M16+ЧАНЫ!M16</f>
        <v>0</v>
      </c>
    </row>
    <row r="17" spans="2:13" ht="30">
      <c r="B17" s="12" t="s">
        <v>36</v>
      </c>
      <c r="C17" s="2">
        <v>10</v>
      </c>
      <c r="D17" s="6">
        <f ca="1">БАРАБИНСК!D17+БЕРДСК!D17+ИСКИТИМ!D17+КАРАСУК!D17+КОЧЕНЕВО!D17+МОШКОВО!D17+ОРДЫНСК!D17+ЧАНЫ!D17</f>
        <v>29</v>
      </c>
      <c r="E17" s="6">
        <f ca="1">БАРАБИНСК!E17+БЕРДСК!E17+ИСКИТИМ!E17+КАРАСУК!E17+КОЧЕНЕВО!E17+МОШКОВО!E17+ОРДЫНСК!E17+ЧАНЫ!E17</f>
        <v>8</v>
      </c>
      <c r="F17" s="6">
        <f ca="1">БАРАБИНСК!F17+БЕРДСК!F17+ИСКИТИМ!F17+КАРАСУК!F17+КОЧЕНЕВО!F17+МОШКОВО!F17+ОРДЫНСК!F17+ЧАНЫ!F17</f>
        <v>1</v>
      </c>
      <c r="G17" s="6">
        <f ca="1">БАРАБИНСК!G17+БЕРДСК!G17+ИСКИТИМ!G17+КАРАСУК!G17+КОЧЕНЕВО!G17+МОШКОВО!G17+ОРДЫНСК!G17+ЧАНЫ!G17</f>
        <v>17</v>
      </c>
      <c r="H17" s="6">
        <f ca="1">БАРАБИНСК!H17+БЕРДСК!H17+ИСКИТИМ!H17+КАРАСУК!H17+КОЧЕНЕВО!H17+МОШКОВО!H17+ОРДЫНСК!H17+ЧАНЫ!H17</f>
        <v>12</v>
      </c>
      <c r="I17" s="6">
        <f ca="1">БАРАБИНСК!I17+БЕРДСК!I17+ИСКИТИМ!I17+КАРАСУК!I17+КОЧЕНЕВО!I17+МОШКОВО!I17+ОРДЫНСК!I17+ЧАНЫ!I17</f>
        <v>0</v>
      </c>
      <c r="J17" s="10" t="s">
        <v>25</v>
      </c>
      <c r="K17" s="6">
        <f ca="1">БАРАБИНСК!K17+БЕРДСК!K17+ИСКИТИМ!K17+КАРАСУК!K17+КОЧЕНЕВО!K17+МОШКОВО!K17+ОРДЫНСК!K17+ЧАНЫ!K17</f>
        <v>21</v>
      </c>
      <c r="L17" s="6">
        <f ca="1">БАРАБИНСК!L17+БЕРДСК!L17+ИСКИТИМ!L17+КАРАСУК!L17+КОЧЕНЕВО!L17+МОШКОВО!L17+ОРДЫНСК!L17+ЧАНЫ!L17</f>
        <v>0</v>
      </c>
      <c r="M17" s="10" t="s">
        <v>25</v>
      </c>
    </row>
    <row r="22" spans="2:13">
      <c r="B22" s="14"/>
      <c r="H22" s="23"/>
      <c r="I22" s="23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БАРАБИНСК</vt:lpstr>
      <vt:lpstr>БЕРДСК</vt:lpstr>
      <vt:lpstr>ИСКИТИМ</vt:lpstr>
      <vt:lpstr>КАРАСУК</vt:lpstr>
      <vt:lpstr>КОЧЕНЕВО</vt:lpstr>
      <vt:lpstr>МОШКОВО</vt:lpstr>
      <vt:lpstr>ОРДЫНСК</vt:lpstr>
      <vt:lpstr>ЧАНЫ</vt:lpstr>
      <vt:lpstr>СВОД ПО ТО</vt:lpstr>
      <vt:lpstr>ГТ.КГ</vt:lpstr>
      <vt:lpstr>ЭПИД</vt:lpstr>
      <vt:lpstr>ГП,ГДиП</vt:lpstr>
      <vt:lpstr>ЗПП</vt:lpstr>
      <vt:lpstr>СВОД ПО УПРАВЛЕНИЮ</vt:lpstr>
      <vt:lpstr>ОБЩИЙ СВОД (ТО+УПРАВ)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</dc:creator>
  <cp:lastModifiedBy>Samohvalova</cp:lastModifiedBy>
  <cp:lastPrinted>2015-12-28T13:21:36Z</cp:lastPrinted>
  <dcterms:created xsi:type="dcterms:W3CDTF">2015-12-25T07:45:47Z</dcterms:created>
  <dcterms:modified xsi:type="dcterms:W3CDTF">2015-12-28T13:21:48Z</dcterms:modified>
</cp:coreProperties>
</file>